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alüüsid\PUT\PUT2023\PUT2023 kokkuvõte pärast menetlusse võtmist\"/>
    </mc:Choice>
  </mc:AlternateContent>
  <xr:revisionPtr revIDLastSave="0" documentId="13_ncr:1_{D9E65E99-CFD2-4642-A9C8-799D539A3623}" xr6:coauthVersionLast="47" xr6:coauthVersionMax="47" xr10:uidLastSave="{00000000-0000-0000-0000-000000000000}"/>
  <bookViews>
    <workbookView xWindow="28680" yWindow="-120" windowWidth="29040" windowHeight="15840" tabRatio="880" xr2:uid="{E383B08C-0558-4528-A878-69B5B4C34CAF}"/>
  </bookViews>
  <sheets>
    <sheet name="Joonis 1" sheetId="16" r:id="rId1"/>
    <sheet name="Tabel 1" sheetId="26" r:id="rId2"/>
    <sheet name="Tabel 2" sheetId="27" r:id="rId3"/>
    <sheet name="Tabel 3" sheetId="28" r:id="rId4"/>
    <sheet name="Joonis 2" sheetId="29" r:id="rId5"/>
    <sheet name="Tabel 4" sheetId="44" r:id="rId6"/>
    <sheet name="Tabel 5 ja 6" sheetId="40" r:id="rId7"/>
    <sheet name="Tabel 7" sheetId="31" r:id="rId8"/>
    <sheet name="Tabel 8" sheetId="32" r:id="rId9"/>
    <sheet name="Tabel 9" sheetId="33" r:id="rId10"/>
    <sheet name="Tabel 10" sheetId="34" r:id="rId11"/>
  </sheets>
  <definedNames>
    <definedName name="_xlnm._FilterDatabase" localSheetId="0" hidden="1">'Joonis 1'!$Q$67:$AC$75</definedName>
    <definedName name="_xlnm._FilterDatabase" localSheetId="6" hidden="1">'Tabel 5 ja 6'!$A$2:$F$10</definedName>
    <definedName name="_ftn1" localSheetId="0">'Joonis 1'!$A$4</definedName>
    <definedName name="_ftnref1" localSheetId="0">'Joonis 1'!$A$1</definedName>
    <definedName name="_xlchart.v1.0" hidden="1">'Joonis 2'!$A$4:$A$10</definedName>
    <definedName name="_xlchart.v1.1" hidden="1">'Joonis 2'!$B$4:$B$10</definedName>
    <definedName name="_xlchart.v1.2" hidden="1">'Joonis 2'!$A$4:$A$10</definedName>
    <definedName name="_xlchart.v1.3" hidden="1">'Joonis 2'!$C$3</definedName>
    <definedName name="_xlchart.v1.4" hidden="1">'Joonis 2'!$C$4:$C$10</definedName>
    <definedName name="_xlchart.v1.5" hidden="1">'Joonis 2'!$A$4:$A$10</definedName>
    <definedName name="_xlchart.v1.6" hidden="1">'Joonis 2'!$C$3</definedName>
    <definedName name="_xlchart.v1.7" hidden="1">'Joonis 2'!$C$4:$C$10</definedName>
    <definedName name="_xlchart.v1.8" hidden="1">'Joonis 2'!$A$4:$A$10</definedName>
    <definedName name="_xlchart.v1.9" hidden="1">'Joonis 2'!$B$4:$B$10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6" l="1"/>
  <c r="D6" i="16"/>
  <c r="E6" i="16" s="1"/>
  <c r="C5" i="16"/>
  <c r="C4" i="16"/>
  <c r="C3" i="16"/>
  <c r="E5" i="16" l="1"/>
  <c r="E4" i="16"/>
  <c r="E3" i="16"/>
  <c r="B6" i="16"/>
</calcChain>
</file>

<file path=xl/sharedStrings.xml><?xml version="1.0" encoding="utf-8"?>
<sst xmlns="http://schemas.openxmlformats.org/spreadsheetml/2006/main" count="258" uniqueCount="171">
  <si>
    <t>Asutus</t>
  </si>
  <si>
    <t>PSG</t>
  </si>
  <si>
    <t>PRG</t>
  </si>
  <si>
    <t>Keemilise ja Bioloogilise Füüsika Instituut</t>
  </si>
  <si>
    <t>PUTJD</t>
  </si>
  <si>
    <t>Eesti Taimekasvatuse Instituut</t>
  </si>
  <si>
    <t>Eesti Maaülikool</t>
  </si>
  <si>
    <t>Eesti Kirjandusmuuseum</t>
  </si>
  <si>
    <t>Cybernetica AS</t>
  </si>
  <si>
    <t>Eesti Keele Instituut</t>
  </si>
  <si>
    <t>Eesti Muusika- ja Teatriakadeemia</t>
  </si>
  <si>
    <t>Underi ja Tuglase Kirjanduskeskus</t>
  </si>
  <si>
    <t>Eesti Kunstiakadeemia</t>
  </si>
  <si>
    <t>Naine</t>
  </si>
  <si>
    <t>Mees</t>
  </si>
  <si>
    <t>Tartu Ülikool</t>
  </si>
  <si>
    <t>Tallinna Tehnikaülikool</t>
  </si>
  <si>
    <t>Tallinna Ülikool</t>
  </si>
  <si>
    <t>TE</t>
  </si>
  <si>
    <t>AR</t>
  </si>
  <si>
    <t>PÕ</t>
  </si>
  <si>
    <t>SO</t>
  </si>
  <si>
    <t>HU</t>
  </si>
  <si>
    <t>LO-2</t>
  </si>
  <si>
    <t>LO-1</t>
  </si>
  <si>
    <t>Uuringuliik</t>
  </si>
  <si>
    <t>Eelarvegrupp</t>
  </si>
  <si>
    <t>KOKKU</t>
  </si>
  <si>
    <t>Rakendusuuring</t>
  </si>
  <si>
    <t>Alusuuring</t>
  </si>
  <si>
    <t>Taotluste arv</t>
  </si>
  <si>
    <t>Taotletud summa</t>
  </si>
  <si>
    <t>Taotluste arvu lõikes</t>
  </si>
  <si>
    <t>Taotletud summa lõikes</t>
  </si>
  <si>
    <t>Kõik granditüübid kokku</t>
  </si>
  <si>
    <t>Hispaania</t>
  </si>
  <si>
    <t>Soome</t>
  </si>
  <si>
    <t>Belgia</t>
  </si>
  <si>
    <t>Austraalia</t>
  </si>
  <si>
    <t>Leedu</t>
  </si>
  <si>
    <t>Läti</t>
  </si>
  <si>
    <t>Holland</t>
  </si>
  <si>
    <t>Poola</t>
  </si>
  <si>
    <t>Suurbritannia</t>
  </si>
  <si>
    <t>Sihtriik</t>
  </si>
  <si>
    <t>4 aastat</t>
  </si>
  <si>
    <t>5 aastat</t>
  </si>
  <si>
    <t>Kokku</t>
  </si>
  <si>
    <t>Granditüüp</t>
  </si>
  <si>
    <t>Valdkond</t>
  </si>
  <si>
    <t>Sooline jaotus valdkonnas</t>
  </si>
  <si>
    <t>Rootsi</t>
  </si>
  <si>
    <t>Saksamaa</t>
  </si>
  <si>
    <t>Itaalia</t>
  </si>
  <si>
    <t>Portugal</t>
  </si>
  <si>
    <t>USA</t>
  </si>
  <si>
    <t>Joonis 1. Taotluste arv ja taotletud summad granditüüpide lõikes</t>
  </si>
  <si>
    <t>*Kõigi taotluste puhul on arvestatud aastast summat.</t>
  </si>
  <si>
    <r>
      <t>Tabel 1.</t>
    </r>
    <r>
      <rPr>
        <sz val="11"/>
        <color theme="1"/>
        <rFont val="Calibri Light"/>
        <family val="2"/>
        <charset val="186"/>
      </rPr>
      <t xml:space="preserve"> Taotluste jagunemine alus- ja rakendusuuringuteks</t>
    </r>
  </si>
  <si>
    <r>
      <t>Tabel 2.</t>
    </r>
    <r>
      <rPr>
        <sz val="11"/>
        <color theme="1"/>
        <rFont val="Calibri Light"/>
        <family val="2"/>
        <charset val="186"/>
      </rPr>
      <t xml:space="preserve"> Taotluste jagunemine fikseeritud mahu gruppide lõikes</t>
    </r>
  </si>
  <si>
    <r>
      <t>Tabel 3.</t>
    </r>
    <r>
      <rPr>
        <sz val="11"/>
        <color theme="1"/>
        <rFont val="Calibri Light"/>
        <family val="2"/>
        <charset val="186"/>
      </rPr>
      <t xml:space="preserve"> Taotluste arv ja taotletud summad valdkondade lõikes</t>
    </r>
  </si>
  <si>
    <r>
      <t>Joonis 2.</t>
    </r>
    <r>
      <rPr>
        <sz val="11"/>
        <color theme="1"/>
        <rFont val="Calibri Light"/>
        <family val="2"/>
        <charset val="186"/>
      </rPr>
      <t xml:space="preserve"> Taotluste arvu ja summade osakaalud valdkondade lõikes</t>
    </r>
  </si>
  <si>
    <t>Järeldoktorigrant I</t>
  </si>
  <si>
    <t>Järeldoktorigrant II</t>
  </si>
  <si>
    <t>Rühmagrant I</t>
  </si>
  <si>
    <t>Rühmagrant II</t>
  </si>
  <si>
    <t>Rühmagrant III</t>
  </si>
  <si>
    <t>Rühmagrant IV</t>
  </si>
  <si>
    <t>Stardigrant I</t>
  </si>
  <si>
    <t>Stardigrant II</t>
  </si>
  <si>
    <t>Stardigrant III</t>
  </si>
  <si>
    <t>Stardigrant IV</t>
  </si>
  <si>
    <t>Maksimaalne võimalik summa</t>
  </si>
  <si>
    <t>LO</t>
  </si>
  <si>
    <t xml:space="preserve"> 1.6 Bioteadused</t>
  </si>
  <si>
    <t xml:space="preserve"> 1.2.  Mikrobioloogia</t>
  </si>
  <si>
    <t xml:space="preserve"> 1.4.  Ökoloogia, biosüstemaatika ja -füsioloogia</t>
  </si>
  <si>
    <t xml:space="preserve"> 3.3 Terviseteadused</t>
  </si>
  <si>
    <t xml:space="preserve"> 4.1 Põllumajandus, metsandus ja kalandus</t>
  </si>
  <si>
    <t xml:space="preserve"> 3.2 Kliiniline meditsiin</t>
  </si>
  <si>
    <t xml:space="preserve"> 3.1 Biomeditsiin</t>
  </si>
  <si>
    <t xml:space="preserve"> 5.6 Politoloogia</t>
  </si>
  <si>
    <t xml:space="preserve"> 5.7 Sotsiaal- ja majandusgeograafia</t>
  </si>
  <si>
    <t xml:space="preserve"> 6.1 Ajalugu ja arheoloogia</t>
  </si>
  <si>
    <t xml:space="preserve"> 6.5 Teised humanitaarteadused</t>
  </si>
  <si>
    <t xml:space="preserve"> 6.2 Keeled ja kirjandus</t>
  </si>
  <si>
    <t xml:space="preserve"> 6.4 Kunstid (kunst, kunstiajalugu, esituskunstid, muusika)</t>
  </si>
  <si>
    <t xml:space="preserve"> 4.2 Loomakasvatus ja piimandus</t>
  </si>
  <si>
    <t xml:space="preserve"> 1.3 Füüsikateadused</t>
  </si>
  <si>
    <t xml:space="preserve"> 2.10 Nanotehnoloogia</t>
  </si>
  <si>
    <t xml:space="preserve"> 2.5 Materjalitehnika</t>
  </si>
  <si>
    <t xml:space="preserve"> 5.8 Meedia ja kommunikatsioon</t>
  </si>
  <si>
    <t xml:space="preserve"> 6.3 Filosoofia, eetika ja religioon</t>
  </si>
  <si>
    <t xml:space="preserve"> 1.5 Maateadused ja nendega seotud keskkonnateadused</t>
  </si>
  <si>
    <t xml:space="preserve"> 5.2 Majandusteadus ja ärindus</t>
  </si>
  <si>
    <t xml:space="preserve"> 2.3 Mehaanika / masinaehitus</t>
  </si>
  <si>
    <t xml:space="preserve"> 2.11 Teised tehnika- ja tehnoloogiateadused</t>
  </si>
  <si>
    <t xml:space="preserve"> 2.2 Elektrotehnika, elektroonika, infotehnika</t>
  </si>
  <si>
    <t xml:space="preserve"> 1.1 Matemaatika</t>
  </si>
  <si>
    <t xml:space="preserve"> 1.4 Keemiateadused</t>
  </si>
  <si>
    <t xml:space="preserve"> 1.2 Arvutiteadus ja informaatika</t>
  </si>
  <si>
    <t xml:space="preserve"> 2.4 Keemiatehnika</t>
  </si>
  <si>
    <t xml:space="preserve"> 2.7 Keskkonnatehnika</t>
  </si>
  <si>
    <t xml:space="preserve"> 2.8 Keskkonnabiotehnoloogia</t>
  </si>
  <si>
    <t xml:space="preserve"> 5.1 Psühholoogia ja tunnetusteadused</t>
  </si>
  <si>
    <t xml:space="preserve"> 5.4 Sotsioloogia</t>
  </si>
  <si>
    <t xml:space="preserve"> 5.5 Õigusteadus</t>
  </si>
  <si>
    <t xml:space="preserve"> 2.6 Meditsiinitehnika</t>
  </si>
  <si>
    <t xml:space="preserve"> 4.5 Teised põllumajandusteadused</t>
  </si>
  <si>
    <t xml:space="preserve"> 5.3 Haridusteadused</t>
  </si>
  <si>
    <t xml:space="preserve"> 3.4 Meditsiiniline biotehnoloogia</t>
  </si>
  <si>
    <t xml:space="preserve"> 4.4 Põllumajanduslik biotehnoloogia</t>
  </si>
  <si>
    <t xml:space="preserve"> 1.1.  Biokeemia</t>
  </si>
  <si>
    <t xml:space="preserve"> 1.3.  Geneetika</t>
  </si>
  <si>
    <t xml:space="preserve"> 2.1 Ehitusteadused</t>
  </si>
  <si>
    <t xml:space="preserve"> 5.9 Teised sotsiaalteadused</t>
  </si>
  <si>
    <t xml:space="preserve"> 4.3 Veterinaaria</t>
  </si>
  <si>
    <t xml:space="preserve"> 2.9 Tööstusbiotehnoloogia</t>
  </si>
  <si>
    <t>sh LO-1</t>
  </si>
  <si>
    <t>sh LO-2</t>
  </si>
  <si>
    <t>LO1</t>
  </si>
  <si>
    <t>LO2</t>
  </si>
  <si>
    <t>AR Kokku</t>
  </si>
  <si>
    <t>HU Kokku</t>
  </si>
  <si>
    <t>LO1 Kokku</t>
  </si>
  <si>
    <t>LO2 Kokku</t>
  </si>
  <si>
    <t>PÕ Kokku</t>
  </si>
  <si>
    <t>SO Kokku</t>
  </si>
  <si>
    <t>TE Kokku</t>
  </si>
  <si>
    <t>kuni 3 aastat</t>
  </si>
  <si>
    <t>kuni 2 aastat</t>
  </si>
  <si>
    <t xml:space="preserve"> 1 aasta</t>
  </si>
  <si>
    <t>Protobios OÜ</t>
  </si>
  <si>
    <t xml:space="preserve">Estonian Business School </t>
  </si>
  <si>
    <t>Norra</t>
  </si>
  <si>
    <t>HU1</t>
  </si>
  <si>
    <t>HU2</t>
  </si>
  <si>
    <t>HU3</t>
  </si>
  <si>
    <t>HU4</t>
  </si>
  <si>
    <t>LO1-1</t>
  </si>
  <si>
    <t>LO1-2</t>
  </si>
  <si>
    <t>LO1-3</t>
  </si>
  <si>
    <t>LO2-1</t>
  </si>
  <si>
    <t>LO2-2</t>
  </si>
  <si>
    <t>LO2-3</t>
  </si>
  <si>
    <t>TE1</t>
  </si>
  <si>
    <t>TE2</t>
  </si>
  <si>
    <t>TE3</t>
  </si>
  <si>
    <t>TE4</t>
  </si>
  <si>
    <r>
      <t xml:space="preserve">Tabel 10. </t>
    </r>
    <r>
      <rPr>
        <sz val="11"/>
        <color theme="1"/>
        <rFont val="Calibri Light"/>
        <family val="2"/>
        <charset val="186"/>
      </rPr>
      <t>Järeldoktorigrandi taotlejate sihtriigid</t>
    </r>
  </si>
  <si>
    <r>
      <t>Tabel 9.</t>
    </r>
    <r>
      <rPr>
        <sz val="11"/>
        <color theme="1"/>
        <rFont val="Calibri Light"/>
        <family val="2"/>
        <charset val="186"/>
      </rPr>
      <t xml:space="preserve"> Sooline jaotus granditüüpide ja valdkondade lõikes </t>
    </r>
  </si>
  <si>
    <r>
      <t>Tabel 7.</t>
    </r>
    <r>
      <rPr>
        <sz val="11"/>
        <color theme="1"/>
        <rFont val="Calibri Light"/>
        <family val="2"/>
        <charset val="186"/>
      </rPr>
      <t xml:space="preserve"> Taotluste arv planeeritava pikkuse lõikes</t>
    </r>
  </si>
  <si>
    <r>
      <t>Tabel 4.</t>
    </r>
    <r>
      <rPr>
        <sz val="11"/>
        <color theme="1"/>
        <rFont val="Calibri Light"/>
        <family val="2"/>
        <charset val="186"/>
      </rPr>
      <t xml:space="preserve"> Taotluste arv menetluspaneelide lõikes</t>
    </r>
  </si>
  <si>
    <t>Menetluse paneel</t>
  </si>
  <si>
    <t>JD</t>
  </si>
  <si>
    <t>sh AR</t>
  </si>
  <si>
    <t>sh HU</t>
  </si>
  <si>
    <t>sh LO1</t>
  </si>
  <si>
    <t>sh LO2</t>
  </si>
  <si>
    <t>sh PÕ</t>
  </si>
  <si>
    <t>sh SO</t>
  </si>
  <si>
    <t>sh TE</t>
  </si>
  <si>
    <r>
      <t>Tabel 5.</t>
    </r>
    <r>
      <rPr>
        <sz val="11"/>
        <color theme="1"/>
        <rFont val="Calibri Light"/>
        <family val="2"/>
        <charset val="186"/>
      </rPr>
      <t xml:space="preserve"> Taotluste valdkondlik mitmekesisus (taotlusele märgitud valdkonna osakaal)</t>
    </r>
  </si>
  <si>
    <t>Frascati valdkond</t>
  </si>
  <si>
    <t>Frascati alamvaldkond</t>
  </si>
  <si>
    <t>ETIS alamvaldkond</t>
  </si>
  <si>
    <t xml:space="preserve"> 1.12. Bio- ja keskkonnateadustega seotud uuringud</t>
  </si>
  <si>
    <r>
      <t>Tabel 6.</t>
    </r>
    <r>
      <rPr>
        <sz val="11"/>
        <color theme="1"/>
        <rFont val="Calibri Light"/>
        <family val="2"/>
        <charset val="186"/>
      </rPr>
      <t xml:space="preserve"> Frascati Bioteaduste mitmekesisus (taotlusele märgitud valdkonna osakaal)</t>
    </r>
  </si>
  <si>
    <t>Vastutava täitja sugu</t>
  </si>
  <si>
    <t>Granditüübid kokku</t>
  </si>
  <si>
    <r>
      <t>Tabel 8.</t>
    </r>
    <r>
      <rPr>
        <sz val="11"/>
        <color theme="1"/>
        <rFont val="Calibri Light"/>
        <family val="2"/>
        <charset val="186"/>
      </rPr>
      <t xml:space="preserve"> Taotluste arvu ja summade jaotus taotlejate asutuste lõikes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</si>
</sst>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0%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</font>
    <font>
      <b/>
      <sz val="11"/>
      <color theme="1"/>
      <name val="Calibri Light"/>
      <family val="2"/>
      <charset val="186"/>
    </font>
    <font>
      <sz val="10"/>
      <color theme="1"/>
      <name val="Calibri Light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D7F0"/>
        <bgColor theme="4" tint="0.79998168889431442"/>
      </patternFill>
    </fill>
    <fill>
      <patternFill patternType="solid">
        <fgColor rgb="FFE0D7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D5D4D4"/>
        <bgColor theme="4" tint="0.79998168889431442"/>
      </patternFill>
    </fill>
    <fill>
      <patternFill patternType="solid">
        <fgColor rgb="FFD5D4D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3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NumberFormat="1"/>
    <xf numFmtId="9" fontId="0" fillId="0" borderId="0" xfId="0" applyNumberFormat="1"/>
    <xf numFmtId="0" fontId="1" fillId="2" borderId="2" xfId="0" applyFont="1" applyFill="1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3" fontId="0" fillId="0" borderId="2" xfId="0" applyNumberFormat="1" applyBorder="1"/>
    <xf numFmtId="3" fontId="1" fillId="0" borderId="2" xfId="0" applyNumberFormat="1" applyFont="1" applyFill="1" applyBorder="1"/>
    <xf numFmtId="3" fontId="1" fillId="2" borderId="2" xfId="0" applyNumberFormat="1" applyFont="1" applyFill="1" applyBorder="1"/>
    <xf numFmtId="9" fontId="0" fillId="0" borderId="2" xfId="0" applyNumberFormat="1" applyBorder="1"/>
    <xf numFmtId="3" fontId="1" fillId="0" borderId="2" xfId="0" applyNumberFormat="1" applyFont="1" applyBorder="1"/>
    <xf numFmtId="0" fontId="0" fillId="0" borderId="2" xfId="0" applyFont="1" applyBorder="1" applyAlignment="1">
      <alignment horizontal="left"/>
    </xf>
    <xf numFmtId="1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1" fillId="3" borderId="4" xfId="0" applyNumberFormat="1" applyFont="1" applyFill="1" applyBorder="1" applyAlignment="1">
      <alignment vertical="center"/>
    </xf>
    <xf numFmtId="9" fontId="1" fillId="3" borderId="4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NumberFormat="1" applyBorder="1" applyAlignment="1"/>
    <xf numFmtId="0" fontId="0" fillId="0" borderId="0" xfId="0" applyNumberFormat="1" applyFill="1" applyBorder="1" applyAlignment="1">
      <alignment horizontal="center" wrapText="1"/>
    </xf>
    <xf numFmtId="0" fontId="2" fillId="0" borderId="0" xfId="0" applyFont="1"/>
    <xf numFmtId="0" fontId="0" fillId="0" borderId="2" xfId="0" applyFill="1" applyBorder="1"/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9" fontId="0" fillId="0" borderId="4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9" fontId="0" fillId="0" borderId="11" xfId="0" applyNumberFormat="1" applyFont="1" applyBorder="1" applyAlignment="1">
      <alignment vertical="center"/>
    </xf>
    <xf numFmtId="0" fontId="0" fillId="0" borderId="12" xfId="0" applyBorder="1"/>
    <xf numFmtId="0" fontId="1" fillId="3" borderId="12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1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Border="1"/>
    <xf numFmtId="9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2" xfId="0" applyNumberFormat="1" applyBorder="1"/>
    <xf numFmtId="9" fontId="0" fillId="0" borderId="12" xfId="0" applyNumberFormat="1" applyBorder="1"/>
    <xf numFmtId="0" fontId="1" fillId="2" borderId="12" xfId="0" applyFont="1" applyFill="1" applyBorder="1" applyAlignment="1">
      <alignment horizontal="right"/>
    </xf>
    <xf numFmtId="9" fontId="1" fillId="2" borderId="12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3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9" fontId="5" fillId="2" borderId="2" xfId="1" applyFont="1" applyFill="1" applyBorder="1"/>
    <xf numFmtId="0" fontId="1" fillId="2" borderId="3" xfId="0" applyFont="1" applyFill="1" applyBorder="1" applyAlignment="1">
      <alignment vertical="center"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/>
    <xf numFmtId="3" fontId="7" fillId="0" borderId="2" xfId="0" applyNumberFormat="1" applyFont="1" applyBorder="1"/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3" fontId="1" fillId="2" borderId="12" xfId="0" applyNumberFormat="1" applyFont="1" applyFill="1" applyBorder="1"/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0" xfId="0" applyFont="1" applyBorder="1" applyAlignment="1">
      <alignment vertical="center"/>
    </xf>
    <xf numFmtId="0" fontId="1" fillId="0" borderId="12" xfId="0" applyFont="1" applyBorder="1"/>
    <xf numFmtId="165" fontId="1" fillId="2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Border="1"/>
    <xf numFmtId="165" fontId="1" fillId="7" borderId="12" xfId="0" applyNumberFormat="1" applyFont="1" applyFill="1" applyBorder="1"/>
    <xf numFmtId="165" fontId="1" fillId="2" borderId="12" xfId="0" applyNumberFormat="1" applyFont="1" applyFill="1" applyBorder="1"/>
    <xf numFmtId="165" fontId="0" fillId="0" borderId="0" xfId="0" applyNumberFormat="1"/>
    <xf numFmtId="165" fontId="0" fillId="4" borderId="12" xfId="0" applyNumberFormat="1" applyFill="1" applyBorder="1"/>
    <xf numFmtId="0" fontId="1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/>
    <xf numFmtId="166" fontId="0" fillId="0" borderId="0" xfId="0" applyNumberFormat="1"/>
    <xf numFmtId="166" fontId="0" fillId="0" borderId="0" xfId="1" applyNumberFormat="1" applyFont="1"/>
    <xf numFmtId="165" fontId="3" fillId="0" borderId="16" xfId="0" applyNumberFormat="1" applyFont="1" applyBorder="1" applyAlignment="1">
      <alignment vertical="center"/>
    </xf>
    <xf numFmtId="165" fontId="1" fillId="5" borderId="12" xfId="0" applyNumberFormat="1" applyFont="1" applyFill="1" applyBorder="1" applyAlignment="1">
      <alignment horizontal="center" vertical="center" wrapText="1"/>
    </xf>
    <xf numFmtId="165" fontId="1" fillId="5" borderId="12" xfId="0" applyNumberFormat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4" xfId="0" applyFill="1" applyBorder="1"/>
    <xf numFmtId="3" fontId="0" fillId="0" borderId="12" xfId="0" applyNumberFormat="1" applyBorder="1"/>
    <xf numFmtId="0" fontId="1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6" borderId="13" xfId="0" applyFont="1" applyFill="1" applyBorder="1" applyAlignment="1">
      <alignment horizontal="right" vertical="center"/>
    </xf>
    <xf numFmtId="0" fontId="1" fillId="6" borderId="14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right"/>
    </xf>
    <xf numFmtId="0" fontId="0" fillId="0" borderId="0" xfId="0" applyFill="1"/>
    <xf numFmtId="9" fontId="0" fillId="0" borderId="0" xfId="1" applyFont="1"/>
    <xf numFmtId="0" fontId="8" fillId="0" borderId="0" xfId="0" applyFont="1" applyFill="1"/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E0D7F0"/>
      <color rgb="FFD5D4D4"/>
      <color rgb="FFE8E1F4"/>
      <color rgb="FF7F97C3"/>
      <color rgb="FF8560C5"/>
      <color rgb="FFF4BA7F"/>
      <color rgb="FFB1D385"/>
      <color rgb="FF7FC2E4"/>
      <color rgb="FFD79397"/>
      <color rgb="FFF8D9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2021720338849859"/>
          <c:y val="0.16647856517935258"/>
          <c:w val="0.57553397142722429"/>
          <c:h val="0.66745953630796151"/>
        </c:manualLayout>
      </c:layout>
      <c:pieChart>
        <c:varyColors val="1"/>
        <c:ser>
          <c:idx val="0"/>
          <c:order val="0"/>
          <c:tx>
            <c:strRef>
              <c:f>'Joonis 1'!$B$2</c:f>
              <c:strCache>
                <c:ptCount val="1"/>
                <c:pt idx="0">
                  <c:v>Taotluste arv</c:v>
                </c:pt>
              </c:strCache>
            </c:strRef>
          </c:tx>
          <c:dPt>
            <c:idx val="0"/>
            <c:bubble3D val="0"/>
            <c:spPr>
              <a:solidFill>
                <a:srgbClr val="E0D7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48-4009-B03C-DE35271A29C8}"/>
              </c:ext>
            </c:extLst>
          </c:dPt>
          <c:dPt>
            <c:idx val="1"/>
            <c:bubble3D val="0"/>
            <c:spPr>
              <a:solidFill>
                <a:srgbClr val="AA96D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48-4009-B03C-DE35271A29C8}"/>
              </c:ext>
            </c:extLst>
          </c:dPt>
          <c:dPt>
            <c:idx val="2"/>
            <c:bubble3D val="0"/>
            <c:spPr>
              <a:solidFill>
                <a:srgbClr val="8560C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48-4009-B03C-DE35271A29C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PRG</a:t>
                    </a:r>
                  </a:p>
                  <a:p>
                    <a:r>
                      <a:rPr lang="en-US"/>
                      <a:t>223</a:t>
                    </a:r>
                  </a:p>
                  <a:p>
                    <a:fld id="{BFA9DF1C-D207-410D-99A8-723ABC55FC13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endParaRPr lang="et-EE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448-4009-B03C-DE35271A29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PSG</a:t>
                    </a:r>
                  </a:p>
                  <a:p>
                    <a:r>
                      <a:rPr lang="en-US"/>
                      <a:t>72</a:t>
                    </a:r>
                  </a:p>
                  <a:p>
                    <a:fld id="{F619272D-460D-4A57-9BA4-78A4035EA311}" type="CELLRANGE">
                      <a:rPr lang="en-US"/>
                      <a:pPr/>
                      <a:t>[LAHTRIVAHEMIK]</a:t>
                    </a:fld>
                    <a:endParaRPr lang="en-US" baseline="0"/>
                  </a:p>
                  <a:p>
                    <a:endParaRPr lang="et-EE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448-4009-B03C-DE35271A29C8}"/>
                </c:ext>
              </c:extLst>
            </c:dLbl>
            <c:dLbl>
              <c:idx val="2"/>
              <c:layout>
                <c:manualLayout>
                  <c:x val="8.9253087550102746E-3"/>
                  <c:y val="5.83198454359871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PUTJD</a:t>
                    </a:r>
                  </a:p>
                  <a:p>
                    <a:r>
                      <a:rPr lang="en-US"/>
                      <a:t> 30</a:t>
                    </a:r>
                  </a:p>
                  <a:p>
                    <a:fld id="{259D1600-B391-4779-A42D-7AEAAB50B32E}" type="CELLRANGE">
                      <a:rPr lang="en-US"/>
                      <a:pPr/>
                      <a:t>[LAHTRIVAHEMIK]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448-4009-B03C-DE35271A29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'Joonis 1'!$A$3:$A$5</c:f>
              <c:strCache>
                <c:ptCount val="3"/>
                <c:pt idx="0">
                  <c:v>PRG</c:v>
                </c:pt>
                <c:pt idx="1">
                  <c:v>PSG</c:v>
                </c:pt>
                <c:pt idx="2">
                  <c:v>PUTJD</c:v>
                </c:pt>
              </c:strCache>
            </c:strRef>
          </c:cat>
          <c:val>
            <c:numRef>
              <c:f>'Joonis 1'!$B$3:$B$5</c:f>
              <c:numCache>
                <c:formatCode>General</c:formatCode>
                <c:ptCount val="3"/>
                <c:pt idx="0">
                  <c:v>236</c:v>
                </c:pt>
                <c:pt idx="1">
                  <c:v>65</c:v>
                </c:pt>
                <c:pt idx="2">
                  <c:v>34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1'!$C$3:$C$5</c15:f>
                <c15:dlblRangeCache>
                  <c:ptCount val="3"/>
                  <c:pt idx="0">
                    <c:v>70%</c:v>
                  </c:pt>
                  <c:pt idx="1">
                    <c:v>19%</c:v>
                  </c:pt>
                  <c:pt idx="2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448-4009-B03C-DE35271A2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Taotletud summa</a:t>
            </a:r>
            <a:r>
              <a:rPr lang="et-EE"/>
              <a:t> *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2242091488804599"/>
          <c:y val="0.14796004666083407"/>
          <c:w val="0.57553379051855647"/>
          <c:h val="0.66745953630796151"/>
        </c:manualLayout>
      </c:layout>
      <c:pieChart>
        <c:varyColors val="1"/>
        <c:ser>
          <c:idx val="0"/>
          <c:order val="0"/>
          <c:tx>
            <c:strRef>
              <c:f>'Joonis 1'!$D$2</c:f>
              <c:strCache>
                <c:ptCount val="1"/>
                <c:pt idx="0">
                  <c:v>Taotletud summa</c:v>
                </c:pt>
              </c:strCache>
            </c:strRef>
          </c:tx>
          <c:spPr>
            <a:solidFill>
              <a:srgbClr val="AA96D7"/>
            </a:solidFill>
          </c:spPr>
          <c:dPt>
            <c:idx val="0"/>
            <c:bubble3D val="0"/>
            <c:spPr>
              <a:solidFill>
                <a:srgbClr val="E0D7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6A-4EF5-906F-BCA78C608010}"/>
              </c:ext>
            </c:extLst>
          </c:dPt>
          <c:dPt>
            <c:idx val="1"/>
            <c:bubble3D val="0"/>
            <c:spPr>
              <a:solidFill>
                <a:srgbClr val="AA96D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6A-4EF5-906F-BCA78C608010}"/>
              </c:ext>
            </c:extLst>
          </c:dPt>
          <c:dPt>
            <c:idx val="2"/>
            <c:bubble3D val="0"/>
            <c:spPr>
              <a:solidFill>
                <a:srgbClr val="8560C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6A-4EF5-906F-BCA78C60801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E19CFC-4D06-43C7-B1EA-331C37924C39}" type="CATEGORYNAME">
                      <a:rPr lang="en-US"/>
                      <a:pPr>
                        <a:defRPr sz="1000" b="1"/>
                      </a:pPr>
                      <a:t>[KATEGOORIA NIMI]</a:t>
                    </a:fld>
                    <a:endParaRPr lang="en-US" baseline="0"/>
                  </a:p>
                  <a:p>
                    <a:pPr>
                      <a:defRPr sz="1000" b="1"/>
                    </a:pPr>
                    <a:fld id="{EFE5B79F-F8F2-4FE3-8AFF-ED6837AB9DD1}" type="VALUE">
                      <a:rPr lang="en-US"/>
                      <a:pPr>
                        <a:defRPr sz="1000" b="1"/>
                      </a:pPr>
                      <a:t>[VÄÄRTUS]</a:t>
                    </a:fld>
                    <a:endParaRPr lang="en-US"/>
                  </a:p>
                  <a:p>
                    <a:pPr>
                      <a:defRPr sz="1000" b="1"/>
                    </a:pPr>
                    <a:r>
                      <a:rPr lang="en-US"/>
                      <a:t>85%</a:t>
                    </a:r>
                  </a:p>
                </c:rich>
              </c:tx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648694532605804"/>
                      <c:h val="0.1898148148148148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C6A-4EF5-906F-BCA78C608010}"/>
                </c:ext>
              </c:extLst>
            </c:dLbl>
            <c:dLbl>
              <c:idx val="1"/>
              <c:layout>
                <c:manualLayout>
                  <c:x val="-0.11902804814684076"/>
                  <c:y val="7.20279235928842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ECDB61F-7631-475C-9A72-0758DC220184}" type="CATEGORYNAME">
                      <a:rPr lang="en-US"/>
                      <a:pPr>
                        <a:defRPr sz="1000" b="1"/>
                      </a:pPr>
                      <a:t>[KATEGOORIA NIMI]</a:t>
                    </a:fld>
                    <a:endParaRPr lang="en-US" baseline="0"/>
                  </a:p>
                  <a:p>
                    <a:pPr>
                      <a:defRPr sz="1000" b="1"/>
                    </a:pPr>
                    <a:fld id="{4A2D90DB-6963-4670-AE83-ADABB4EB652B}" type="VALUE">
                      <a:rPr lang="en-US"/>
                      <a:pPr>
                        <a:defRPr sz="1000" b="1"/>
                      </a:pPr>
                      <a:t>[VÄÄRTUS]</a:t>
                    </a:fld>
                    <a:endParaRPr lang="en-US"/>
                  </a:p>
                  <a:p>
                    <a:pPr>
                      <a:defRPr sz="1000" b="1"/>
                    </a:pPr>
                    <a:r>
                      <a:rPr lang="en-US"/>
                      <a:t>11%</a:t>
                    </a:r>
                  </a:p>
                </c:rich>
              </c:tx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53485704658178"/>
                      <c:h val="0.236111111111111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C6A-4EF5-906F-BCA78C608010}"/>
                </c:ext>
              </c:extLst>
            </c:dLbl>
            <c:dLbl>
              <c:idx val="2"/>
              <c:layout>
                <c:manualLayout>
                  <c:x val="0"/>
                  <c:y val="0.24983960338291047"/>
                </c:manualLayout>
              </c:layout>
              <c:tx>
                <c:rich>
                  <a:bodyPr/>
                  <a:lstStyle/>
                  <a:p>
                    <a:fld id="{EBA6C57D-77D7-4DF1-B54F-C2F90716228A}" type="CATEGORYNAME">
                      <a:rPr lang="en-US"/>
                      <a:pPr/>
                      <a:t>[KATEGOORIA NIMI]</a:t>
                    </a:fld>
                    <a:endParaRPr lang="en-US" baseline="0"/>
                  </a:p>
                  <a:p>
                    <a:fld id="{8759C789-168C-44EC-ADD0-5EEF1661FF9D}" type="VALUE">
                      <a:rPr lang="en-US"/>
                      <a:pPr/>
                      <a:t>[VÄÄRTUS]</a:t>
                    </a:fld>
                    <a:endParaRPr lang="en-US"/>
                  </a:p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00410454552171"/>
                      <c:h val="0.239907407407407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C6A-4EF5-906F-BCA78C608010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'Joonis 1'!$A$3:$A$5</c:f>
              <c:strCache>
                <c:ptCount val="3"/>
                <c:pt idx="0">
                  <c:v>PRG</c:v>
                </c:pt>
                <c:pt idx="1">
                  <c:v>PSG</c:v>
                </c:pt>
                <c:pt idx="2">
                  <c:v>PUTJD</c:v>
                </c:pt>
              </c:strCache>
            </c:strRef>
          </c:cat>
          <c:val>
            <c:numRef>
              <c:f>'Joonis 1'!$D$3:$D$5</c:f>
              <c:numCache>
                <c:formatCode>#,##0</c:formatCode>
                <c:ptCount val="3"/>
                <c:pt idx="0">
                  <c:v>45766265</c:v>
                </c:pt>
                <c:pt idx="1">
                  <c:v>6116349</c:v>
                </c:pt>
                <c:pt idx="2">
                  <c:v>1899000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'Joonis 1'!$E$3:$E$5</c15:f>
                <c15:dlblRangeCache>
                  <c:ptCount val="3"/>
                  <c:pt idx="0">
                    <c:v>85%</c:v>
                  </c:pt>
                  <c:pt idx="1">
                    <c:v>11%</c:v>
                  </c:pt>
                  <c:pt idx="2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9C6A-4EF5-906F-BCA78C60801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Menetlusse võetud taotluste arvu jaotus valdkondade vahel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t-EE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Menetlusse võetud taotluste arvu jaotus valdkondade vahel</a:t>
          </a:r>
        </a:p>
      </cx:txPr>
    </cx:title>
    <cx:plotArea>
      <cx:plotAreaRegion>
        <cx:series layoutId="treemap" uniqueId="{AAE68A1D-D4D3-4023-9EDF-9B2B3C6415D8}">
          <cx:dataPt idx="0">
            <cx:spPr>
              <a:solidFill>
                <a:srgbClr val="7F97C3"/>
              </a:solidFill>
            </cx:spPr>
          </cx:dataPt>
          <cx:dataPt idx="1">
            <cx:spPr>
              <a:solidFill>
                <a:srgbClr val="D79397"/>
              </a:solidFill>
            </cx:spPr>
          </cx:dataPt>
          <cx:dataPt idx="2">
            <cx:spPr>
              <a:solidFill>
                <a:srgbClr val="7FC2E4"/>
              </a:solidFill>
            </cx:spPr>
          </cx:dataPt>
          <cx:dataPt idx="3">
            <cx:spPr>
              <a:pattFill prst="pct80">
                <a:fgClr>
                  <a:srgbClr val="7FC2E4"/>
                </a:fgClr>
                <a:bgClr>
                  <a:sysClr val="window" lastClr="FFFFFF"/>
                </a:bgClr>
              </a:pattFill>
            </cx:spPr>
          </cx:dataPt>
          <cx:dataPt idx="4">
            <cx:spPr>
              <a:solidFill>
                <a:srgbClr val="B1D385"/>
              </a:solidFill>
            </cx:spPr>
          </cx:dataPt>
          <cx:dataPt idx="5">
            <cx:spPr>
              <a:solidFill>
                <a:srgbClr val="F4BA7F"/>
              </a:solidFill>
            </cx:spPr>
          </cx:dataPt>
          <cx:dataPt idx="6">
            <cx:spPr>
              <a:solidFill>
                <a:srgbClr val="F8D97F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/>
                </a:pPr>
                <a:endParaRPr lang="et-EE" sz="1050" b="0" i="0" u="none" strike="noStrike" kern="1200" baseline="0">
                  <a:solidFill>
                    <a:sysClr val="windowText" lastClr="000000">
                      <a:lumMod val="75000"/>
                      <a:lumOff val="2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1" value="1"/>
            <cx:separator> </cx:separator>
          </cx:dataLabels>
          <cx:dataId val="0"/>
          <cx:layoutPr/>
        </cx:series>
      </cx:plotAreaRegion>
    </cx:plotArea>
    <cx:legend pos="b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_xlchart.v1.4</cx:f>
      </cx:numDim>
    </cx:data>
  </cx:chartData>
  <cx:chart>
    <cx:title pos="t" align="ctr" overlay="0">
      <cx:tx>
        <cx:txData>
          <cx:v>Menetlusse võetud taotluste summa jaotus valdkondade vahel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t-E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Menetlusse võetud taotluste summa jaotus valdkondade vahel</a:t>
          </a:r>
        </a:p>
      </cx:txPr>
    </cx:title>
    <cx:plotArea>
      <cx:plotAreaRegion>
        <cx:series layoutId="treemap" uniqueId="{F88A9F4F-3C1E-44BA-8EBC-1CE09CA83CA5}">
          <cx:tx>
            <cx:txData>
              <cx:f>_xlchart.v1.3</cx:f>
              <cx:v>Taotletud summa lõikes</cx:v>
            </cx:txData>
          </cx:tx>
          <cx:dataPt idx="0">
            <cx:spPr>
              <a:solidFill>
                <a:srgbClr val="7F97C3"/>
              </a:solidFill>
            </cx:spPr>
          </cx:dataPt>
          <cx:dataPt idx="1">
            <cx:spPr>
              <a:solidFill>
                <a:srgbClr val="D79397"/>
              </a:solidFill>
            </cx:spPr>
          </cx:dataPt>
          <cx:dataPt idx="2">
            <cx:spPr>
              <a:solidFill>
                <a:srgbClr val="7FC2E4"/>
              </a:solidFill>
            </cx:spPr>
          </cx:dataPt>
          <cx:dataPt idx="3">
            <cx:spPr>
              <a:pattFill prst="pct80">
                <a:fgClr>
                  <a:srgbClr val="7FC2E4"/>
                </a:fgClr>
                <a:bgClr>
                  <a:sysClr val="window" lastClr="FFFFFF"/>
                </a:bgClr>
              </a:pattFill>
            </cx:spPr>
          </cx:dataPt>
          <cx:dataPt idx="4">
            <cx:spPr>
              <a:solidFill>
                <a:srgbClr val="B1D385"/>
              </a:solidFill>
            </cx:spPr>
          </cx:dataPt>
          <cx:dataPt idx="5">
            <cx:spPr>
              <a:solidFill>
                <a:srgbClr val="F4BA7F"/>
              </a:solidFill>
            </cx:spPr>
          </cx:dataPt>
          <cx:dataPt idx="6">
            <cx:spPr>
              <a:solidFill>
                <a:srgbClr val="F8D97F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>
                    <a:solidFill>
                      <a:sysClr val="windowText" lastClr="000000"/>
                    </a:solidFill>
                  </a:defRPr>
                </a:pPr>
                <a:endParaRPr lang="et-EE" sz="1100" b="0" i="0" u="none" strike="noStrike" baseline="0">
                  <a:solidFill>
                    <a:sysClr val="windowText" lastClr="000000"/>
                  </a:solidFill>
                  <a:latin typeface="Calibri" panose="020F0502020204030204"/>
                </a:endParaRPr>
              </a:p>
            </cx:txPr>
            <cx:visibility seriesName="0" categoryName="1" value="1"/>
            <cx:separator> </cx:separator>
          </cx:dataLabels>
          <cx:dataId val="0"/>
          <cx:layoutPr>
            <cx:parentLabelLayout val="overlapping"/>
          </cx:layoutPr>
        </cx:series>
      </cx:plotAreaRegion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0</xdr:rowOff>
    </xdr:from>
    <xdr:to>
      <xdr:col>10</xdr:col>
      <xdr:colOff>85725</xdr:colOff>
      <xdr:row>15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03B9D7-23CC-4DB5-A9E8-C17297124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428624</xdr:colOff>
      <xdr:row>15</xdr:row>
      <xdr:rowOff>142875</xdr:rowOff>
    </xdr:from>
    <xdr:to>
      <xdr:col>10</xdr:col>
      <xdr:colOff>95250</xdr:colOff>
      <xdr:row>30</xdr:row>
      <xdr:rowOff>28575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52D78431-1A88-428F-9311-04A376935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0.56313</cdr:x>
      <cdr:y>0.86632</cdr:y>
    </cdr:from>
    <cdr:to>
      <cdr:x>0.98802</cdr:x>
      <cdr:y>0.97049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734000E-ED99-42E0-95F7-ACFD7DB555E8}"/>
            </a:ext>
          </a:extLst>
        </cdr:cNvPr>
        <cdr:cNvSpPr txBox="1"/>
      </cdr:nvSpPr>
      <cdr:spPr>
        <a:xfrm xmlns:a="http://schemas.openxmlformats.org/drawingml/2006/main">
          <a:off x="1791512" y="2376489"/>
          <a:ext cx="135173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100" b="1"/>
            <a:t>Kokku 335 taotlust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0.47605</cdr:x>
      <cdr:y>0.88368</cdr:y>
    </cdr:from>
    <cdr:to>
      <cdr:x>1</cdr:x>
      <cdr:y>0.98785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734000E-ED99-42E0-95F7-ACFD7DB555E8}"/>
            </a:ext>
          </a:extLst>
        </cdr:cNvPr>
        <cdr:cNvSpPr txBox="1"/>
      </cdr:nvSpPr>
      <cdr:spPr>
        <a:xfrm xmlns:a="http://schemas.openxmlformats.org/drawingml/2006/main">
          <a:off x="1514476" y="2424114"/>
          <a:ext cx="1666875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100" b="1"/>
            <a:t>Kokku 53</a:t>
          </a:r>
          <a:r>
            <a:rPr lang="et-EE" sz="1100" b="1" baseline="0"/>
            <a:t> 781 614 EUR</a:t>
          </a:r>
          <a:endParaRPr lang="et-EE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2</xdr:row>
      <xdr:rowOff>38099</xdr:rowOff>
    </xdr:from>
    <xdr:to>
      <xdr:col>11</xdr:col>
      <xdr:colOff>228601</xdr:colOff>
      <xdr:row>16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A939C1AA-161D-4BD9-9904-5B3F17812D1E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43551" y="419099"/>
              <a:ext cx="3429000" cy="27241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t-EE" sz="1100"/>
                <a:t>See diagramm pole teie Exceli versioonis saadaval.
Kui redigeerite seda kujundit või salvestate selle töövihiku mõnes muus failivormingus, rikute diagrammi jäädavalt.</a:t>
              </a:r>
            </a:p>
          </xdr:txBody>
        </xdr:sp>
      </mc:Fallback>
    </mc:AlternateContent>
    <xdr:clientData/>
  </xdr:twoCellAnchor>
  <xdr:twoCellAnchor>
    <xdr:from>
      <xdr:col>11</xdr:col>
      <xdr:colOff>219075</xdr:colOff>
      <xdr:row>2</xdr:row>
      <xdr:rowOff>42862</xdr:rowOff>
    </xdr:from>
    <xdr:to>
      <xdr:col>17</xdr:col>
      <xdr:colOff>0</xdr:colOff>
      <xdr:row>16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Diagramm 4">
              <a:extLst>
                <a:ext uri="{FF2B5EF4-FFF2-40B4-BE49-F238E27FC236}">
                  <a16:creationId xmlns:a16="http://schemas.microsoft.com/office/drawing/2014/main" id="{DAFBFBFA-8ACD-48FD-9159-EE905DC8BEA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63025" y="423862"/>
              <a:ext cx="3438525" cy="27289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t-EE" sz="1100"/>
                <a:t>See diagramm pole teie Exceli versioonis saadaval.
Kui redigeerite seda kujundit või salvestate selle töövihiku mõnes muus failivormingus, rikute diagrammi jäädavalt.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2558-8843-49A4-BB3D-02E86073B320}">
  <dimension ref="A1:AF146"/>
  <sheetViews>
    <sheetView tabSelected="1" workbookViewId="0">
      <selection activeCell="E26" sqref="E26"/>
    </sheetView>
  </sheetViews>
  <sheetFormatPr defaultRowHeight="15" x14ac:dyDescent="0.25"/>
  <cols>
    <col min="1" max="1" width="16.28515625" customWidth="1"/>
    <col min="2" max="2" width="9.28515625" customWidth="1"/>
    <col min="3" max="3" width="11.42578125" style="4" customWidth="1"/>
    <col min="4" max="4" width="10" bestFit="1" customWidth="1"/>
    <col min="5" max="8" width="9.28515625" bestFit="1" customWidth="1"/>
    <col min="9" max="9" width="12.28515625" customWidth="1"/>
    <col min="10" max="10" width="12.5703125" customWidth="1"/>
    <col min="11" max="11" width="11.7109375" customWidth="1"/>
    <col min="12" max="12" width="12.5703125" customWidth="1"/>
    <col min="13" max="13" width="9.140625" customWidth="1"/>
    <col min="16" max="29" width="9.140625" customWidth="1"/>
  </cols>
  <sheetData>
    <row r="1" spans="1:6" x14ac:dyDescent="0.25">
      <c r="A1" t="s">
        <v>56</v>
      </c>
    </row>
    <row r="2" spans="1:6" x14ac:dyDescent="0.25">
      <c r="A2" s="60" t="s">
        <v>48</v>
      </c>
      <c r="B2" s="108" t="s">
        <v>30</v>
      </c>
      <c r="C2" s="108"/>
      <c r="D2" s="108" t="s">
        <v>31</v>
      </c>
      <c r="E2" s="108"/>
    </row>
    <row r="3" spans="1:6" x14ac:dyDescent="0.25">
      <c r="A3" s="46" t="s">
        <v>2</v>
      </c>
      <c r="B3" s="64">
        <v>236</v>
      </c>
      <c r="C3" s="65">
        <f>B3/$B$6</f>
        <v>0.70447761194029845</v>
      </c>
      <c r="D3" s="107">
        <v>45766265</v>
      </c>
      <c r="E3" s="65">
        <f>D3/$D$6</f>
        <v>0.85096488550901428</v>
      </c>
      <c r="F3" s="3"/>
    </row>
    <row r="4" spans="1:6" x14ac:dyDescent="0.25">
      <c r="A4" s="46" t="s">
        <v>1</v>
      </c>
      <c r="B4" s="64">
        <v>65</v>
      </c>
      <c r="C4" s="65">
        <f>B4/$B$6</f>
        <v>0.19402985074626866</v>
      </c>
      <c r="D4" s="107">
        <v>6116349</v>
      </c>
      <c r="E4" s="65">
        <f t="shared" ref="E4" si="0">D4/$D$6</f>
        <v>0.11372564981036085</v>
      </c>
      <c r="F4" s="3"/>
    </row>
    <row r="5" spans="1:6" x14ac:dyDescent="0.25">
      <c r="A5" s="46" t="s">
        <v>4</v>
      </c>
      <c r="B5" s="64">
        <v>34</v>
      </c>
      <c r="C5" s="65">
        <f>B5/$B$6</f>
        <v>0.10149253731343283</v>
      </c>
      <c r="D5" s="107">
        <v>1899000</v>
      </c>
      <c r="E5" s="65">
        <f>D5/$D$6</f>
        <v>3.5309464680624868E-2</v>
      </c>
      <c r="F5" s="3"/>
    </row>
    <row r="6" spans="1:6" x14ac:dyDescent="0.25">
      <c r="A6" s="66" t="s">
        <v>27</v>
      </c>
      <c r="B6" s="66">
        <f>SUM(B3:B5)</f>
        <v>335</v>
      </c>
      <c r="C6" s="67">
        <f>B6/$B$6</f>
        <v>1</v>
      </c>
      <c r="D6" s="73">
        <f>SUM(D3:D5)</f>
        <v>53781614</v>
      </c>
      <c r="E6" s="129">
        <f>D6/$D$6</f>
        <v>1</v>
      </c>
    </row>
    <row r="8" spans="1:6" x14ac:dyDescent="0.25">
      <c r="A8" s="69" t="s">
        <v>57</v>
      </c>
    </row>
    <row r="19" spans="1:17" x14ac:dyDescent="0.25">
      <c r="J19" s="1"/>
    </row>
    <row r="20" spans="1:17" x14ac:dyDescent="0.25">
      <c r="K20" s="1"/>
    </row>
    <row r="21" spans="1:17" x14ac:dyDescent="0.25">
      <c r="K21" s="132"/>
    </row>
    <row r="22" spans="1:17" x14ac:dyDescent="0.25">
      <c r="A22" s="33"/>
      <c r="B22" s="34"/>
      <c r="C22" s="34"/>
      <c r="D22" s="35"/>
    </row>
    <row r="23" spans="1:17" x14ac:dyDescent="0.25">
      <c r="D23" s="34"/>
      <c r="E23" s="35"/>
    </row>
    <row r="24" spans="1:17" x14ac:dyDescent="0.25">
      <c r="D24" s="34"/>
      <c r="E24" s="35"/>
    </row>
    <row r="25" spans="1:17" x14ac:dyDescent="0.25">
      <c r="D25" s="34"/>
      <c r="E25" s="35"/>
    </row>
    <row r="26" spans="1:17" x14ac:dyDescent="0.25">
      <c r="D26" s="34"/>
      <c r="E26" s="35"/>
    </row>
    <row r="27" spans="1:17" x14ac:dyDescent="0.25">
      <c r="D27" s="34"/>
      <c r="E27" s="36"/>
    </row>
    <row r="28" spans="1:17" x14ac:dyDescent="0.25">
      <c r="D28" s="34"/>
      <c r="E28" s="35"/>
    </row>
    <row r="29" spans="1:17" x14ac:dyDescent="0.25">
      <c r="D29" s="34"/>
      <c r="E29" s="35"/>
    </row>
    <row r="30" spans="1:17" x14ac:dyDescent="0.25">
      <c r="D30" s="36"/>
      <c r="E30" s="35"/>
      <c r="I30" s="48"/>
      <c r="J30" s="48"/>
      <c r="K30" s="48"/>
      <c r="L30" s="48"/>
      <c r="M30" s="48"/>
      <c r="N30" s="48"/>
      <c r="O30" s="48"/>
      <c r="P30" s="48"/>
      <c r="Q30" s="48"/>
    </row>
    <row r="31" spans="1:17" x14ac:dyDescent="0.25">
      <c r="D31" s="34"/>
      <c r="E31" s="35"/>
      <c r="I31" s="49"/>
      <c r="J31" s="50"/>
      <c r="K31" s="50"/>
      <c r="L31" s="50"/>
      <c r="M31" s="50"/>
      <c r="N31" s="50"/>
      <c r="O31" s="50"/>
      <c r="P31" s="50"/>
      <c r="Q31" s="50"/>
    </row>
    <row r="32" spans="1:17" x14ac:dyDescent="0.25">
      <c r="D32" s="34"/>
      <c r="E32" s="35"/>
      <c r="I32" s="49"/>
      <c r="J32" s="50"/>
      <c r="K32" s="50"/>
      <c r="L32" s="50"/>
      <c r="M32" s="50"/>
      <c r="N32" s="50"/>
      <c r="O32" s="50"/>
      <c r="P32" s="50"/>
      <c r="Q32" s="50"/>
    </row>
    <row r="33" spans="1:17" x14ac:dyDescent="0.25">
      <c r="D33" s="34"/>
      <c r="E33" s="35"/>
      <c r="I33" s="49"/>
      <c r="J33" s="50"/>
      <c r="K33" s="50"/>
      <c r="L33" s="50"/>
      <c r="M33" s="50"/>
      <c r="N33" s="50"/>
      <c r="O33" s="50"/>
      <c r="P33" s="50"/>
      <c r="Q33" s="50"/>
    </row>
    <row r="34" spans="1:17" x14ac:dyDescent="0.25">
      <c r="D34" s="34"/>
      <c r="E34" s="35"/>
      <c r="I34" s="49"/>
      <c r="J34" s="50"/>
      <c r="K34" s="50"/>
      <c r="L34" s="50"/>
      <c r="M34" s="50"/>
      <c r="N34" s="50"/>
      <c r="O34" s="50"/>
      <c r="P34" s="50"/>
      <c r="Q34" s="50"/>
    </row>
    <row r="35" spans="1:17" x14ac:dyDescent="0.25">
      <c r="A35" s="33"/>
      <c r="B35" s="34"/>
      <c r="C35" s="34"/>
      <c r="D35" s="35"/>
      <c r="I35" s="49"/>
      <c r="J35" s="50"/>
      <c r="K35" s="50"/>
      <c r="L35" s="50"/>
      <c r="M35" s="50"/>
      <c r="N35" s="50"/>
      <c r="O35" s="50"/>
      <c r="P35" s="50"/>
      <c r="Q35" s="50"/>
    </row>
    <row r="36" spans="1:17" x14ac:dyDescent="0.25">
      <c r="A36" s="33"/>
      <c r="B36" s="34"/>
      <c r="C36" s="34"/>
      <c r="D36" s="35"/>
      <c r="I36" s="49"/>
      <c r="J36" s="50"/>
      <c r="K36" s="50"/>
      <c r="L36" s="50"/>
      <c r="M36" s="50"/>
      <c r="N36" s="50"/>
      <c r="O36" s="50"/>
      <c r="P36" s="50"/>
      <c r="Q36" s="50"/>
    </row>
    <row r="37" spans="1:17" x14ac:dyDescent="0.25">
      <c r="A37" s="33"/>
      <c r="B37" s="34"/>
      <c r="C37" s="34"/>
      <c r="D37" s="35"/>
      <c r="I37" s="49"/>
      <c r="J37" s="50"/>
      <c r="K37" s="50"/>
      <c r="L37" s="50"/>
      <c r="M37" s="50"/>
      <c r="N37" s="50"/>
      <c r="O37" s="50"/>
      <c r="P37" s="50"/>
      <c r="Q37" s="50"/>
    </row>
    <row r="38" spans="1:17" x14ac:dyDescent="0.25">
      <c r="A38" s="33"/>
      <c r="B38" s="34"/>
      <c r="C38" s="34"/>
      <c r="D38" s="35"/>
      <c r="I38" s="48"/>
      <c r="J38" s="51"/>
      <c r="K38" s="51"/>
      <c r="L38" s="51"/>
      <c r="M38" s="51"/>
      <c r="N38" s="51"/>
      <c r="O38" s="51"/>
      <c r="P38" s="51"/>
      <c r="Q38" s="51"/>
    </row>
    <row r="40" spans="1:17" x14ac:dyDescent="0.25">
      <c r="E40" s="3"/>
    </row>
    <row r="41" spans="1:17" x14ac:dyDescent="0.25">
      <c r="E41" s="3"/>
    </row>
    <row r="66" spans="15:32" s="16" customFormat="1" x14ac:dyDescent="0.25">
      <c r="O66" s="52"/>
      <c r="P66" s="58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15:32" s="2" customFormat="1" x14ac:dyDescent="0.25">
      <c r="O67" s="53"/>
      <c r="P67" s="58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</row>
    <row r="68" spans="15:32" ht="15" customHeight="1" x14ac:dyDescent="0.25">
      <c r="O68" s="50"/>
      <c r="P68" s="49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32"/>
      <c r="AE68" s="32"/>
      <c r="AF68" s="32"/>
    </row>
    <row r="69" spans="15:32" ht="15" customHeight="1" x14ac:dyDescent="0.25">
      <c r="O69" s="50"/>
      <c r="P69" s="49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16"/>
      <c r="AE69" s="16"/>
      <c r="AF69" s="16"/>
    </row>
    <row r="70" spans="15:32" ht="15" customHeight="1" x14ac:dyDescent="0.25">
      <c r="O70" s="50"/>
      <c r="P70" s="49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16"/>
      <c r="AE70" s="16"/>
      <c r="AF70" s="16"/>
    </row>
    <row r="71" spans="15:32" ht="15.75" customHeight="1" x14ac:dyDescent="0.25">
      <c r="O71" s="50"/>
      <c r="P71" s="49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16"/>
      <c r="AE71" s="16"/>
      <c r="AF71" s="16"/>
    </row>
    <row r="72" spans="15:32" ht="15.75" customHeight="1" x14ac:dyDescent="0.25">
      <c r="O72" s="50"/>
      <c r="P72" s="49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16"/>
      <c r="AE72" s="16"/>
      <c r="AF72" s="16"/>
    </row>
    <row r="73" spans="15:32" ht="15" customHeight="1" x14ac:dyDescent="0.25">
      <c r="O73" s="50"/>
      <c r="P73" s="49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16"/>
      <c r="AE73" s="16"/>
      <c r="AF73" s="16"/>
    </row>
    <row r="74" spans="15:32" ht="15" customHeight="1" x14ac:dyDescent="0.25">
      <c r="O74" s="50"/>
      <c r="P74" s="49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16"/>
      <c r="AE74" s="16"/>
      <c r="AF74" s="16"/>
    </row>
    <row r="75" spans="15:32" x14ac:dyDescent="0.25">
      <c r="O75" s="51"/>
      <c r="P75" s="48"/>
      <c r="Q75" s="56"/>
      <c r="R75" s="56"/>
      <c r="S75" s="56"/>
      <c r="T75" s="56"/>
      <c r="U75" s="56"/>
      <c r="V75" s="56"/>
      <c r="W75" s="56"/>
      <c r="X75" s="56"/>
      <c r="Y75" s="56"/>
      <c r="Z75" s="57"/>
      <c r="AA75" s="56"/>
      <c r="AB75" s="56"/>
      <c r="AC75" s="57"/>
      <c r="AD75" s="16"/>
      <c r="AE75" s="16"/>
      <c r="AF75" s="16"/>
    </row>
    <row r="76" spans="15:32" x14ac:dyDescent="0.25"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5:32" x14ac:dyDescent="0.25"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5:32" x14ac:dyDescent="0.25"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5:32" s="16" customFormat="1" x14ac:dyDescent="0.25"/>
    <row r="80" spans="15:32" s="16" customFormat="1" x14ac:dyDescent="0.25"/>
    <row r="81" spans="1:3" s="16" customFormat="1" x14ac:dyDescent="0.25"/>
    <row r="82" spans="1:3" s="16" customFormat="1" x14ac:dyDescent="0.25"/>
    <row r="83" spans="1:3" s="16" customFormat="1" x14ac:dyDescent="0.25"/>
    <row r="84" spans="1:3" s="16" customFormat="1" x14ac:dyDescent="0.25"/>
    <row r="85" spans="1:3" s="16" customFormat="1" x14ac:dyDescent="0.25"/>
    <row r="86" spans="1:3" s="16" customFormat="1" x14ac:dyDescent="0.25"/>
    <row r="87" spans="1:3" s="16" customFormat="1" x14ac:dyDescent="0.25"/>
    <row r="88" spans="1:3" s="16" customFormat="1" x14ac:dyDescent="0.25"/>
    <row r="89" spans="1:3" s="16" customFormat="1" x14ac:dyDescent="0.25"/>
    <row r="90" spans="1:3" s="16" customFormat="1" x14ac:dyDescent="0.25"/>
    <row r="91" spans="1:3" s="16" customFormat="1" x14ac:dyDescent="0.25"/>
    <row r="92" spans="1:3" s="16" customFormat="1" x14ac:dyDescent="0.25"/>
    <row r="93" spans="1:3" s="16" customFormat="1" x14ac:dyDescent="0.25"/>
    <row r="94" spans="1:3" s="16" customFormat="1" x14ac:dyDescent="0.25"/>
    <row r="95" spans="1:3" s="16" customFormat="1" x14ac:dyDescent="0.25"/>
    <row r="96" spans="1:3" s="16" customFormat="1" x14ac:dyDescent="0.25">
      <c r="A96" s="17"/>
      <c r="C96" s="22"/>
    </row>
    <row r="114" spans="1:11" x14ac:dyDescent="0.25">
      <c r="I114" s="58"/>
      <c r="J114" s="58"/>
      <c r="K114" s="58"/>
    </row>
    <row r="115" spans="1:11" x14ac:dyDescent="0.25">
      <c r="I115" s="59"/>
      <c r="J115" s="59"/>
      <c r="K115" s="59"/>
    </row>
    <row r="116" spans="1:11" x14ac:dyDescent="0.25">
      <c r="I116" s="59"/>
      <c r="J116" s="59"/>
      <c r="K116" s="59"/>
    </row>
    <row r="117" spans="1:11" x14ac:dyDescent="0.25">
      <c r="C117" s="68"/>
      <c r="D117" s="68"/>
      <c r="E117" s="68"/>
    </row>
    <row r="118" spans="1:11" x14ac:dyDescent="0.25">
      <c r="C118" s="68"/>
      <c r="D118" s="68"/>
      <c r="E118" s="68"/>
    </row>
    <row r="119" spans="1:11" x14ac:dyDescent="0.25">
      <c r="A119" s="18"/>
      <c r="C119"/>
    </row>
    <row r="120" spans="1:11" x14ac:dyDescent="0.25">
      <c r="C120"/>
    </row>
    <row r="144" s="15" customFormat="1" x14ac:dyDescent="0.25"/>
    <row r="146" spans="1:1" x14ac:dyDescent="0.25">
      <c r="A146" s="18"/>
    </row>
  </sheetData>
  <mergeCells count="2">
    <mergeCell ref="D2:E2"/>
    <mergeCell ref="B2:C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D71F-F599-4083-8701-612791A68786}">
  <dimension ref="A1:G18"/>
  <sheetViews>
    <sheetView workbookViewId="0">
      <selection activeCell="K27" sqref="K27"/>
    </sheetView>
  </sheetViews>
  <sheetFormatPr defaultRowHeight="15" x14ac:dyDescent="0.25"/>
  <cols>
    <col min="2" max="2" width="8.5703125" bestFit="1" customWidth="1"/>
    <col min="6" max="6" width="12.85546875" customWidth="1"/>
    <col min="7" max="7" width="14.140625" bestFit="1" customWidth="1"/>
  </cols>
  <sheetData>
    <row r="1" spans="1:7" x14ac:dyDescent="0.25">
      <c r="A1" s="70" t="s">
        <v>150</v>
      </c>
    </row>
    <row r="2" spans="1:7" ht="45" customHeight="1" x14ac:dyDescent="0.25">
      <c r="A2" s="85" t="s">
        <v>49</v>
      </c>
      <c r="B2" s="85" t="s">
        <v>168</v>
      </c>
      <c r="C2" s="85" t="s">
        <v>2</v>
      </c>
      <c r="D2" s="85" t="s">
        <v>1</v>
      </c>
      <c r="E2" s="85" t="s">
        <v>4</v>
      </c>
      <c r="F2" s="85" t="s">
        <v>169</v>
      </c>
      <c r="G2" s="85" t="s">
        <v>50</v>
      </c>
    </row>
    <row r="3" spans="1:7" x14ac:dyDescent="0.25">
      <c r="A3" s="127" t="s">
        <v>19</v>
      </c>
      <c r="B3" s="7" t="s">
        <v>14</v>
      </c>
      <c r="C3" s="8">
        <v>12</v>
      </c>
      <c r="D3" s="8">
        <v>2</v>
      </c>
      <c r="E3" s="8"/>
      <c r="F3" s="8">
        <v>14</v>
      </c>
      <c r="G3" s="23">
        <v>0.46666666666666667</v>
      </c>
    </row>
    <row r="4" spans="1:7" ht="15.75" thickBot="1" x14ac:dyDescent="0.3">
      <c r="A4" s="126"/>
      <c r="B4" s="24" t="s">
        <v>13</v>
      </c>
      <c r="C4" s="25">
        <v>12</v>
      </c>
      <c r="D4" s="25">
        <v>2</v>
      </c>
      <c r="E4" s="25">
        <v>2</v>
      </c>
      <c r="F4" s="25">
        <v>16</v>
      </c>
      <c r="G4" s="23">
        <v>0.53333333333333333</v>
      </c>
    </row>
    <row r="5" spans="1:7" x14ac:dyDescent="0.25">
      <c r="A5" s="128" t="s">
        <v>22</v>
      </c>
      <c r="B5" s="26" t="s">
        <v>14</v>
      </c>
      <c r="C5" s="27">
        <v>21</v>
      </c>
      <c r="D5" s="27">
        <v>1</v>
      </c>
      <c r="E5" s="27">
        <v>1</v>
      </c>
      <c r="F5" s="27">
        <v>23</v>
      </c>
      <c r="G5" s="28">
        <v>0.38983050847457629</v>
      </c>
    </row>
    <row r="6" spans="1:7" ht="15.75" thickBot="1" x14ac:dyDescent="0.3">
      <c r="A6" s="126"/>
      <c r="B6" s="24" t="s">
        <v>13</v>
      </c>
      <c r="C6" s="25">
        <v>21</v>
      </c>
      <c r="D6" s="25">
        <v>5</v>
      </c>
      <c r="E6" s="25">
        <v>10</v>
      </c>
      <c r="F6" s="25">
        <v>36</v>
      </c>
      <c r="G6" s="28">
        <v>0.61016949152542377</v>
      </c>
    </row>
    <row r="7" spans="1:7" ht="15.75" thickBot="1" x14ac:dyDescent="0.3">
      <c r="A7" s="125" t="s">
        <v>24</v>
      </c>
      <c r="B7" s="43" t="s">
        <v>14</v>
      </c>
      <c r="C7" s="44">
        <v>30</v>
      </c>
      <c r="D7" s="44">
        <v>9</v>
      </c>
      <c r="E7" s="44">
        <v>3</v>
      </c>
      <c r="F7" s="44">
        <v>42</v>
      </c>
      <c r="G7" s="45">
        <v>0.75</v>
      </c>
    </row>
    <row r="8" spans="1:7" ht="15.75" thickBot="1" x14ac:dyDescent="0.3">
      <c r="A8" s="126"/>
      <c r="B8" s="41" t="s">
        <v>13</v>
      </c>
      <c r="C8" s="42">
        <v>7</v>
      </c>
      <c r="D8" s="42">
        <v>6</v>
      </c>
      <c r="E8" s="42">
        <v>1</v>
      </c>
      <c r="F8" s="42">
        <v>14</v>
      </c>
      <c r="G8" s="45">
        <v>0.25</v>
      </c>
    </row>
    <row r="9" spans="1:7" x14ac:dyDescent="0.25">
      <c r="A9" s="128" t="s">
        <v>23</v>
      </c>
      <c r="B9" s="38" t="s">
        <v>14</v>
      </c>
      <c r="C9" s="39">
        <v>34</v>
      </c>
      <c r="D9" s="39">
        <v>7</v>
      </c>
      <c r="E9" s="39">
        <v>1</v>
      </c>
      <c r="F9" s="39">
        <v>42</v>
      </c>
      <c r="G9" s="40">
        <v>0.64615384615384619</v>
      </c>
    </row>
    <row r="10" spans="1:7" ht="15.75" thickBot="1" x14ac:dyDescent="0.3">
      <c r="A10" s="126"/>
      <c r="B10" s="41" t="s">
        <v>13</v>
      </c>
      <c r="C10" s="42">
        <v>14</v>
      </c>
      <c r="D10" s="42">
        <v>7</v>
      </c>
      <c r="E10" s="42">
        <v>2</v>
      </c>
      <c r="F10" s="42">
        <v>23</v>
      </c>
      <c r="G10" s="40">
        <v>0.35384615384615387</v>
      </c>
    </row>
    <row r="11" spans="1:7" x14ac:dyDescent="0.25">
      <c r="A11" s="128" t="s">
        <v>20</v>
      </c>
      <c r="B11" s="26" t="s">
        <v>14</v>
      </c>
      <c r="C11" s="27">
        <v>7</v>
      </c>
      <c r="D11" s="27"/>
      <c r="E11" s="27">
        <v>2</v>
      </c>
      <c r="F11" s="27">
        <v>9</v>
      </c>
      <c r="G11" s="28">
        <v>0.33333333333333331</v>
      </c>
    </row>
    <row r="12" spans="1:7" ht="15.75" thickBot="1" x14ac:dyDescent="0.3">
      <c r="A12" s="126"/>
      <c r="B12" s="24" t="s">
        <v>13</v>
      </c>
      <c r="C12" s="25">
        <v>10</v>
      </c>
      <c r="D12" s="25">
        <v>4</v>
      </c>
      <c r="E12" s="25">
        <v>4</v>
      </c>
      <c r="F12" s="25">
        <v>18</v>
      </c>
      <c r="G12" s="28">
        <v>0.66666666666666663</v>
      </c>
    </row>
    <row r="13" spans="1:7" x14ac:dyDescent="0.25">
      <c r="A13" s="128" t="s">
        <v>21</v>
      </c>
      <c r="B13" s="26" t="s">
        <v>14</v>
      </c>
      <c r="C13" s="27">
        <v>11</v>
      </c>
      <c r="D13" s="27">
        <v>3</v>
      </c>
      <c r="E13" s="27">
        <v>1</v>
      </c>
      <c r="F13" s="27">
        <v>15</v>
      </c>
      <c r="G13" s="28">
        <v>0.41666666666666669</v>
      </c>
    </row>
    <row r="14" spans="1:7" ht="15.75" thickBot="1" x14ac:dyDescent="0.3">
      <c r="A14" s="126"/>
      <c r="B14" s="24" t="s">
        <v>13</v>
      </c>
      <c r="C14" s="25">
        <v>12</v>
      </c>
      <c r="D14" s="25">
        <v>9</v>
      </c>
      <c r="E14" s="25"/>
      <c r="F14" s="25">
        <v>21</v>
      </c>
      <c r="G14" s="28">
        <v>0.58333333333333337</v>
      </c>
    </row>
    <row r="15" spans="1:7" x14ac:dyDescent="0.25">
      <c r="A15" s="128" t="s">
        <v>18</v>
      </c>
      <c r="B15" s="26" t="s">
        <v>14</v>
      </c>
      <c r="C15" s="27">
        <v>38</v>
      </c>
      <c r="D15" s="27">
        <v>3</v>
      </c>
      <c r="E15" s="27">
        <v>7</v>
      </c>
      <c r="F15" s="27">
        <v>48</v>
      </c>
      <c r="G15" s="28">
        <v>0.77419354838709675</v>
      </c>
    </row>
    <row r="16" spans="1:7" ht="15.75" thickBot="1" x14ac:dyDescent="0.3">
      <c r="A16" s="126"/>
      <c r="B16" s="24" t="s">
        <v>13</v>
      </c>
      <c r="C16" s="25">
        <v>7</v>
      </c>
      <c r="D16" s="25">
        <v>7</v>
      </c>
      <c r="E16" s="25"/>
      <c r="F16" s="25">
        <v>14</v>
      </c>
      <c r="G16" s="28">
        <v>0.22580645161290322</v>
      </c>
    </row>
    <row r="17" spans="1:7" x14ac:dyDescent="0.25">
      <c r="A17" s="123" t="s">
        <v>27</v>
      </c>
      <c r="B17" s="29" t="s">
        <v>14</v>
      </c>
      <c r="C17" s="29">
        <v>153</v>
      </c>
      <c r="D17" s="29">
        <v>25</v>
      </c>
      <c r="E17" s="29">
        <v>15</v>
      </c>
      <c r="F17" s="29">
        <v>193</v>
      </c>
      <c r="G17" s="30">
        <v>0.57611940298507458</v>
      </c>
    </row>
    <row r="18" spans="1:7" x14ac:dyDescent="0.25">
      <c r="A18" s="124"/>
      <c r="B18" s="31" t="s">
        <v>13</v>
      </c>
      <c r="C18" s="31">
        <v>83</v>
      </c>
      <c r="D18" s="31">
        <v>40</v>
      </c>
      <c r="E18" s="31">
        <v>19</v>
      </c>
      <c r="F18" s="31">
        <v>142</v>
      </c>
      <c r="G18" s="30">
        <v>0.42388059701492536</v>
      </c>
    </row>
  </sheetData>
  <mergeCells count="8">
    <mergeCell ref="A17:A18"/>
    <mergeCell ref="A7:A8"/>
    <mergeCell ref="A3:A4"/>
    <mergeCell ref="A5:A6"/>
    <mergeCell ref="A9:A10"/>
    <mergeCell ref="A11:A12"/>
    <mergeCell ref="A13:A14"/>
    <mergeCell ref="A15:A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422F-7EB7-4B99-941F-C4041F911A15}">
  <dimension ref="A1:B17"/>
  <sheetViews>
    <sheetView workbookViewId="0">
      <selection activeCell="K30" sqref="K30"/>
    </sheetView>
  </sheetViews>
  <sheetFormatPr defaultRowHeight="15" x14ac:dyDescent="0.25"/>
  <cols>
    <col min="1" max="1" width="18.140625" customWidth="1"/>
    <col min="2" max="2" width="12.42578125" bestFit="1" customWidth="1"/>
  </cols>
  <sheetData>
    <row r="1" spans="1:2" x14ac:dyDescent="0.25">
      <c r="A1" s="70" t="s">
        <v>149</v>
      </c>
    </row>
    <row r="2" spans="1:2" x14ac:dyDescent="0.25">
      <c r="A2" s="47" t="s">
        <v>44</v>
      </c>
      <c r="B2" s="72" t="s">
        <v>30</v>
      </c>
    </row>
    <row r="3" spans="1:2" x14ac:dyDescent="0.25">
      <c r="A3" s="46" t="s">
        <v>36</v>
      </c>
      <c r="B3" s="46">
        <v>5</v>
      </c>
    </row>
    <row r="4" spans="1:2" x14ac:dyDescent="0.25">
      <c r="A4" s="46" t="s">
        <v>51</v>
      </c>
      <c r="B4" s="46">
        <v>4</v>
      </c>
    </row>
    <row r="5" spans="1:2" x14ac:dyDescent="0.25">
      <c r="A5" s="46" t="s">
        <v>52</v>
      </c>
      <c r="B5" s="46">
        <v>4</v>
      </c>
    </row>
    <row r="6" spans="1:2" x14ac:dyDescent="0.25">
      <c r="A6" s="46" t="s">
        <v>37</v>
      </c>
      <c r="B6" s="46">
        <v>3</v>
      </c>
    </row>
    <row r="7" spans="1:2" x14ac:dyDescent="0.25">
      <c r="A7" s="46" t="s">
        <v>41</v>
      </c>
      <c r="B7" s="46">
        <v>3</v>
      </c>
    </row>
    <row r="8" spans="1:2" x14ac:dyDescent="0.25">
      <c r="A8" s="46" t="s">
        <v>40</v>
      </c>
      <c r="B8" s="46">
        <v>3</v>
      </c>
    </row>
    <row r="9" spans="1:2" x14ac:dyDescent="0.25">
      <c r="A9" s="46" t="s">
        <v>54</v>
      </c>
      <c r="B9" s="46">
        <v>2</v>
      </c>
    </row>
    <row r="10" spans="1:2" x14ac:dyDescent="0.25">
      <c r="A10" s="46" t="s">
        <v>43</v>
      </c>
      <c r="B10" s="46">
        <v>2</v>
      </c>
    </row>
    <row r="11" spans="1:2" x14ac:dyDescent="0.25">
      <c r="A11" s="46" t="s">
        <v>55</v>
      </c>
      <c r="B11" s="46">
        <v>2</v>
      </c>
    </row>
    <row r="12" spans="1:2" x14ac:dyDescent="0.25">
      <c r="A12" s="46" t="s">
        <v>38</v>
      </c>
      <c r="B12" s="46">
        <v>1</v>
      </c>
    </row>
    <row r="13" spans="1:2" x14ac:dyDescent="0.25">
      <c r="A13" s="46" t="s">
        <v>35</v>
      </c>
      <c r="B13" s="46">
        <v>1</v>
      </c>
    </row>
    <row r="14" spans="1:2" x14ac:dyDescent="0.25">
      <c r="A14" s="46" t="s">
        <v>53</v>
      </c>
      <c r="B14" s="46">
        <v>1</v>
      </c>
    </row>
    <row r="15" spans="1:2" x14ac:dyDescent="0.25">
      <c r="A15" s="46" t="s">
        <v>39</v>
      </c>
      <c r="B15" s="46">
        <v>1</v>
      </c>
    </row>
    <row r="16" spans="1:2" x14ac:dyDescent="0.25">
      <c r="A16" s="46" t="s">
        <v>134</v>
      </c>
      <c r="B16" s="46">
        <v>1</v>
      </c>
    </row>
    <row r="17" spans="1:2" x14ac:dyDescent="0.25">
      <c r="A17" s="46" t="s">
        <v>42</v>
      </c>
      <c r="B17" s="46">
        <v>1</v>
      </c>
    </row>
  </sheetData>
  <sortState xmlns:xlrd2="http://schemas.microsoft.com/office/spreadsheetml/2017/richdata2" ref="A2:B17">
    <sortCondition descending="1" ref="B11:B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53B20-255A-4308-9AE1-B8D182FF6E33}">
  <dimension ref="A1:F4"/>
  <sheetViews>
    <sheetView workbookViewId="0">
      <selection activeCell="D25" sqref="D25"/>
    </sheetView>
  </sheetViews>
  <sheetFormatPr defaultRowHeight="15" x14ac:dyDescent="0.25"/>
  <cols>
    <col min="1" max="1" width="17.85546875" customWidth="1"/>
    <col min="6" max="6" width="9.140625" style="100"/>
  </cols>
  <sheetData>
    <row r="1" spans="1:6" x14ac:dyDescent="0.25">
      <c r="A1" s="109" t="s">
        <v>58</v>
      </c>
      <c r="B1" s="109"/>
      <c r="C1" s="109"/>
      <c r="D1" s="109"/>
      <c r="E1" s="109"/>
    </row>
    <row r="2" spans="1:6" x14ac:dyDescent="0.25">
      <c r="A2" s="60" t="s">
        <v>25</v>
      </c>
      <c r="B2" s="60" t="s">
        <v>2</v>
      </c>
      <c r="C2" s="60" t="s">
        <v>1</v>
      </c>
      <c r="D2" s="60" t="s">
        <v>4</v>
      </c>
      <c r="E2" s="60" t="s">
        <v>27</v>
      </c>
    </row>
    <row r="3" spans="1:6" x14ac:dyDescent="0.25">
      <c r="A3" s="61" t="s">
        <v>29</v>
      </c>
      <c r="B3" s="62">
        <v>141</v>
      </c>
      <c r="C3" s="62">
        <v>39</v>
      </c>
      <c r="D3" s="62">
        <v>21</v>
      </c>
      <c r="E3" s="46">
        <v>201</v>
      </c>
      <c r="F3" s="101"/>
    </row>
    <row r="4" spans="1:6" x14ac:dyDescent="0.25">
      <c r="A4" s="61" t="s">
        <v>28</v>
      </c>
      <c r="B4" s="62">
        <v>95</v>
      </c>
      <c r="C4" s="62">
        <v>26</v>
      </c>
      <c r="D4" s="62">
        <v>13</v>
      </c>
      <c r="E4" s="46">
        <v>134</v>
      </c>
      <c r="F4" s="101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62BBD-47EF-446F-B41E-EFD2F69EAF8E}">
  <dimension ref="A1:D13"/>
  <sheetViews>
    <sheetView workbookViewId="0">
      <selection activeCell="D22" sqref="D22"/>
    </sheetView>
  </sheetViews>
  <sheetFormatPr defaultRowHeight="15" x14ac:dyDescent="0.25"/>
  <cols>
    <col min="1" max="1" width="21.7109375" customWidth="1"/>
    <col min="2" max="2" width="14.5703125" bestFit="1" customWidth="1"/>
    <col min="3" max="3" width="12.42578125" bestFit="1" customWidth="1"/>
  </cols>
  <sheetData>
    <row r="1" spans="1:4" x14ac:dyDescent="0.25">
      <c r="A1" s="18" t="s">
        <v>59</v>
      </c>
      <c r="B1" s="18"/>
      <c r="C1" s="18"/>
      <c r="D1" s="18"/>
    </row>
    <row r="2" spans="1:4" ht="45" x14ac:dyDescent="0.25">
      <c r="A2" s="63" t="s">
        <v>26</v>
      </c>
      <c r="B2" s="74" t="s">
        <v>72</v>
      </c>
      <c r="C2" s="63" t="s">
        <v>30</v>
      </c>
    </row>
    <row r="3" spans="1:4" x14ac:dyDescent="0.25">
      <c r="A3" s="46" t="s">
        <v>62</v>
      </c>
      <c r="B3" s="46">
        <v>54000</v>
      </c>
      <c r="C3" s="46">
        <v>13</v>
      </c>
    </row>
    <row r="4" spans="1:4" x14ac:dyDescent="0.25">
      <c r="A4" s="46" t="s">
        <v>63</v>
      </c>
      <c r="B4" s="46">
        <v>57000</v>
      </c>
      <c r="C4" s="46">
        <v>21</v>
      </c>
    </row>
    <row r="5" spans="1:4" x14ac:dyDescent="0.25">
      <c r="A5" s="46" t="s">
        <v>64</v>
      </c>
      <c r="B5" s="46">
        <v>168750</v>
      </c>
      <c r="C5" s="46">
        <v>53</v>
      </c>
    </row>
    <row r="6" spans="1:4" x14ac:dyDescent="0.25">
      <c r="A6" s="46" t="s">
        <v>65</v>
      </c>
      <c r="B6" s="46">
        <v>183250</v>
      </c>
      <c r="C6" s="46">
        <v>117</v>
      </c>
    </row>
    <row r="7" spans="1:4" x14ac:dyDescent="0.25">
      <c r="A7" s="46" t="s">
        <v>66</v>
      </c>
      <c r="B7" s="46">
        <v>237875</v>
      </c>
      <c r="C7" s="46">
        <v>29</v>
      </c>
    </row>
    <row r="8" spans="1:4" x14ac:dyDescent="0.25">
      <c r="A8" s="46" t="s">
        <v>67</v>
      </c>
      <c r="B8" s="46">
        <v>257125</v>
      </c>
      <c r="C8" s="46">
        <v>37</v>
      </c>
    </row>
    <row r="9" spans="1:4" x14ac:dyDescent="0.25">
      <c r="A9" s="46" t="s">
        <v>68</v>
      </c>
      <c r="B9" s="46">
        <v>72000</v>
      </c>
      <c r="C9" s="46">
        <v>9</v>
      </c>
    </row>
    <row r="10" spans="1:4" x14ac:dyDescent="0.25">
      <c r="A10" s="46" t="s">
        <v>69</v>
      </c>
      <c r="B10" s="46">
        <v>76000</v>
      </c>
      <c r="C10" s="46">
        <v>14</v>
      </c>
    </row>
    <row r="11" spans="1:4" x14ac:dyDescent="0.25">
      <c r="A11" s="46" t="s">
        <v>70</v>
      </c>
      <c r="B11" s="46">
        <v>110000</v>
      </c>
      <c r="C11" s="46">
        <v>12</v>
      </c>
    </row>
    <row r="12" spans="1:4" x14ac:dyDescent="0.25">
      <c r="A12" s="46" t="s">
        <v>71</v>
      </c>
      <c r="B12" s="46">
        <v>117000</v>
      </c>
      <c r="C12" s="46">
        <v>30</v>
      </c>
    </row>
    <row r="13" spans="1:4" x14ac:dyDescent="0.25">
      <c r="A13" s="110" t="s">
        <v>47</v>
      </c>
      <c r="B13" s="110"/>
      <c r="C13" s="66">
        <v>335</v>
      </c>
    </row>
  </sheetData>
  <mergeCells count="1"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2DE6-1834-4511-9D24-BA13A9E452D7}">
  <dimension ref="A1:L12"/>
  <sheetViews>
    <sheetView workbookViewId="0">
      <selection activeCell="I12" sqref="I12"/>
    </sheetView>
  </sheetViews>
  <sheetFormatPr defaultRowHeight="15" x14ac:dyDescent="0.25"/>
  <cols>
    <col min="1" max="2" width="8.85546875" customWidth="1"/>
    <col min="3" max="3" width="13.7109375" customWidth="1"/>
    <col min="4" max="8" width="8.85546875" customWidth="1"/>
    <col min="9" max="9" width="12.85546875" customWidth="1"/>
  </cols>
  <sheetData>
    <row r="1" spans="1:12" x14ac:dyDescent="0.25">
      <c r="A1" s="111" t="s">
        <v>60</v>
      </c>
      <c r="B1" s="111"/>
      <c r="C1" s="111"/>
      <c r="D1" s="111"/>
      <c r="E1" s="111"/>
      <c r="F1" s="111"/>
      <c r="G1" s="111"/>
      <c r="H1" s="111"/>
    </row>
    <row r="2" spans="1:12" x14ac:dyDescent="0.25">
      <c r="A2" s="113" t="s">
        <v>49</v>
      </c>
      <c r="B2" s="112" t="s">
        <v>2</v>
      </c>
      <c r="C2" s="112"/>
      <c r="D2" s="112" t="s">
        <v>1</v>
      </c>
      <c r="E2" s="112"/>
      <c r="F2" s="112" t="s">
        <v>4</v>
      </c>
      <c r="G2" s="112"/>
      <c r="H2" s="112" t="s">
        <v>34</v>
      </c>
      <c r="I2" s="112"/>
    </row>
    <row r="3" spans="1:12" x14ac:dyDescent="0.25">
      <c r="A3" s="114"/>
      <c r="B3" s="19" t="s">
        <v>30</v>
      </c>
      <c r="C3" s="19" t="s">
        <v>31</v>
      </c>
      <c r="D3" s="19" t="s">
        <v>30</v>
      </c>
      <c r="E3" s="19" t="s">
        <v>31</v>
      </c>
      <c r="F3" s="19" t="s">
        <v>30</v>
      </c>
      <c r="G3" s="19" t="s">
        <v>31</v>
      </c>
      <c r="H3" s="19" t="s">
        <v>30</v>
      </c>
      <c r="I3" s="19" t="s">
        <v>31</v>
      </c>
    </row>
    <row r="4" spans="1:12" x14ac:dyDescent="0.25">
      <c r="A4" s="6" t="s">
        <v>19</v>
      </c>
      <c r="B4" s="9">
        <v>24</v>
      </c>
      <c r="C4" s="9">
        <v>4804355</v>
      </c>
      <c r="D4" s="9">
        <v>4</v>
      </c>
      <c r="E4" s="9">
        <v>419724</v>
      </c>
      <c r="F4" s="9">
        <v>2</v>
      </c>
      <c r="G4" s="9">
        <v>114000</v>
      </c>
      <c r="H4" s="10">
        <v>30</v>
      </c>
      <c r="I4" s="13">
        <v>5338079</v>
      </c>
      <c r="K4" s="131"/>
    </row>
    <row r="5" spans="1:12" x14ac:dyDescent="0.25">
      <c r="A5" s="6" t="s">
        <v>22</v>
      </c>
      <c r="B5" s="9">
        <v>42</v>
      </c>
      <c r="C5" s="9">
        <v>7970790</v>
      </c>
      <c r="D5" s="9">
        <v>6</v>
      </c>
      <c r="E5" s="9">
        <v>558875</v>
      </c>
      <c r="F5" s="9">
        <v>11</v>
      </c>
      <c r="G5" s="9">
        <v>606000</v>
      </c>
      <c r="H5" s="10">
        <v>59</v>
      </c>
      <c r="I5" s="13">
        <v>9135665</v>
      </c>
      <c r="K5" s="131"/>
    </row>
    <row r="6" spans="1:12" x14ac:dyDescent="0.25">
      <c r="A6" s="6" t="s">
        <v>73</v>
      </c>
      <c r="B6" s="9">
        <v>85</v>
      </c>
      <c r="C6" s="9">
        <v>16646730</v>
      </c>
      <c r="D6" s="9">
        <v>29</v>
      </c>
      <c r="E6" s="9">
        <v>2858945</v>
      </c>
      <c r="F6" s="9">
        <v>7</v>
      </c>
      <c r="G6" s="9">
        <v>390000</v>
      </c>
      <c r="H6" s="10">
        <v>121</v>
      </c>
      <c r="I6" s="13">
        <v>19895675</v>
      </c>
      <c r="K6" s="131"/>
    </row>
    <row r="7" spans="1:12" x14ac:dyDescent="0.25">
      <c r="A7" s="78" t="s">
        <v>118</v>
      </c>
      <c r="B7" s="79">
        <v>37</v>
      </c>
      <c r="C7" s="79">
        <v>7524950</v>
      </c>
      <c r="D7" s="79">
        <v>15</v>
      </c>
      <c r="E7" s="79">
        <v>1489511</v>
      </c>
      <c r="F7" s="79">
        <v>4</v>
      </c>
      <c r="G7" s="79">
        <v>222000</v>
      </c>
      <c r="H7" s="80">
        <v>56</v>
      </c>
      <c r="I7" s="80">
        <v>9236461</v>
      </c>
      <c r="K7" s="131"/>
    </row>
    <row r="8" spans="1:12" x14ac:dyDescent="0.25">
      <c r="A8" s="78" t="s">
        <v>119</v>
      </c>
      <c r="B8" s="79">
        <v>48</v>
      </c>
      <c r="C8" s="79">
        <v>9121780</v>
      </c>
      <c r="D8" s="79">
        <v>14</v>
      </c>
      <c r="E8" s="79">
        <v>1369434</v>
      </c>
      <c r="F8" s="79">
        <v>3</v>
      </c>
      <c r="G8" s="79">
        <v>168000</v>
      </c>
      <c r="H8" s="80">
        <v>65</v>
      </c>
      <c r="I8" s="80">
        <v>10659214</v>
      </c>
      <c r="K8" s="131"/>
    </row>
    <row r="9" spans="1:12" x14ac:dyDescent="0.25">
      <c r="A9" s="6" t="s">
        <v>20</v>
      </c>
      <c r="B9" s="9">
        <v>17</v>
      </c>
      <c r="C9" s="9">
        <v>3270150</v>
      </c>
      <c r="D9" s="9">
        <v>4</v>
      </c>
      <c r="E9" s="9">
        <v>299945</v>
      </c>
      <c r="F9" s="9">
        <v>6</v>
      </c>
      <c r="G9" s="9">
        <v>336000</v>
      </c>
      <c r="H9" s="10">
        <v>27</v>
      </c>
      <c r="I9" s="13">
        <v>3906095</v>
      </c>
      <c r="K9" s="131"/>
      <c r="L9" s="130"/>
    </row>
    <row r="10" spans="1:12" x14ac:dyDescent="0.25">
      <c r="A10" s="6" t="s">
        <v>21</v>
      </c>
      <c r="B10" s="9">
        <v>23</v>
      </c>
      <c r="C10" s="9">
        <v>4225715</v>
      </c>
      <c r="D10" s="9">
        <v>12</v>
      </c>
      <c r="E10" s="9">
        <v>941309</v>
      </c>
      <c r="F10" s="9">
        <v>1</v>
      </c>
      <c r="G10" s="9">
        <v>57000</v>
      </c>
      <c r="H10" s="10">
        <v>36</v>
      </c>
      <c r="I10" s="13">
        <v>5224024</v>
      </c>
      <c r="K10" s="131"/>
    </row>
    <row r="11" spans="1:12" x14ac:dyDescent="0.25">
      <c r="A11" s="6" t="s">
        <v>18</v>
      </c>
      <c r="B11" s="9">
        <v>45</v>
      </c>
      <c r="C11" s="9">
        <v>8848525</v>
      </c>
      <c r="D11" s="9">
        <v>10</v>
      </c>
      <c r="E11" s="9">
        <v>1037551</v>
      </c>
      <c r="F11" s="9">
        <v>7</v>
      </c>
      <c r="G11" s="9">
        <v>396000</v>
      </c>
      <c r="H11" s="10">
        <v>62</v>
      </c>
      <c r="I11" s="13">
        <v>10282076</v>
      </c>
      <c r="K11" s="131"/>
    </row>
    <row r="12" spans="1:12" x14ac:dyDescent="0.25">
      <c r="A12" s="5" t="s">
        <v>27</v>
      </c>
      <c r="B12" s="11">
        <v>236</v>
      </c>
      <c r="C12" s="11">
        <v>45766265</v>
      </c>
      <c r="D12" s="11">
        <v>65</v>
      </c>
      <c r="E12" s="11">
        <v>6116349</v>
      </c>
      <c r="F12" s="11">
        <v>34</v>
      </c>
      <c r="G12" s="11">
        <v>1899000</v>
      </c>
      <c r="H12" s="11">
        <v>335</v>
      </c>
      <c r="I12" s="11">
        <v>53781614</v>
      </c>
      <c r="K12" s="131"/>
    </row>
  </sheetData>
  <mergeCells count="6">
    <mergeCell ref="A1:H1"/>
    <mergeCell ref="F2:G2"/>
    <mergeCell ref="H2:I2"/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5CBF1-165F-4CC2-BFF2-5DD23240E9ED}">
  <dimension ref="A1:F11"/>
  <sheetViews>
    <sheetView workbookViewId="0">
      <selection activeCell="G27" sqref="G27"/>
    </sheetView>
  </sheetViews>
  <sheetFormatPr defaultRowHeight="15" x14ac:dyDescent="0.25"/>
  <cols>
    <col min="1" max="1" width="15.85546875" bestFit="1" customWidth="1"/>
    <col min="2" max="2" width="19.5703125" bestFit="1" customWidth="1"/>
    <col min="3" max="3" width="22.5703125" bestFit="1" customWidth="1"/>
  </cols>
  <sheetData>
    <row r="1" spans="1:6" x14ac:dyDescent="0.25">
      <c r="A1" s="117" t="s">
        <v>61</v>
      </c>
      <c r="B1" s="117"/>
      <c r="C1" s="117"/>
      <c r="D1" s="117"/>
      <c r="E1" s="117"/>
      <c r="F1" s="117"/>
    </row>
    <row r="2" spans="1:6" x14ac:dyDescent="0.25">
      <c r="A2" s="5"/>
      <c r="B2" s="115" t="s">
        <v>27</v>
      </c>
      <c r="C2" s="116"/>
    </row>
    <row r="3" spans="1:6" x14ac:dyDescent="0.25">
      <c r="A3" s="77" t="s">
        <v>49</v>
      </c>
      <c r="B3" s="5" t="s">
        <v>32</v>
      </c>
      <c r="C3" s="5" t="s">
        <v>33</v>
      </c>
    </row>
    <row r="4" spans="1:6" x14ac:dyDescent="0.25">
      <c r="A4" s="6" t="s">
        <v>19</v>
      </c>
      <c r="B4" s="12">
        <v>8.9552238805970144E-2</v>
      </c>
      <c r="C4" s="12">
        <v>0.1</v>
      </c>
      <c r="D4" s="131"/>
      <c r="E4" s="4"/>
    </row>
    <row r="5" spans="1:6" x14ac:dyDescent="0.25">
      <c r="A5" s="6" t="s">
        <v>22</v>
      </c>
      <c r="B5" s="12">
        <v>0.17611940298507461</v>
      </c>
      <c r="C5" s="12">
        <v>0.17</v>
      </c>
      <c r="D5" s="131"/>
      <c r="E5" s="4"/>
    </row>
    <row r="6" spans="1:6" x14ac:dyDescent="0.25">
      <c r="A6" s="14" t="s">
        <v>24</v>
      </c>
      <c r="B6" s="12">
        <v>0.16716417910447762</v>
      </c>
      <c r="C6" s="12">
        <v>0.17</v>
      </c>
      <c r="D6" s="4"/>
      <c r="E6" s="4"/>
    </row>
    <row r="7" spans="1:6" x14ac:dyDescent="0.25">
      <c r="A7" s="14" t="s">
        <v>23</v>
      </c>
      <c r="B7" s="12">
        <v>0.19402985074626866</v>
      </c>
      <c r="C7" s="12">
        <v>0.2</v>
      </c>
      <c r="D7" s="131"/>
      <c r="E7" s="4"/>
    </row>
    <row r="8" spans="1:6" x14ac:dyDescent="0.25">
      <c r="A8" s="6" t="s">
        <v>20</v>
      </c>
      <c r="B8" s="12">
        <v>8.0597014925373134E-2</v>
      </c>
      <c r="C8" s="12">
        <v>7.0000000000000007E-2</v>
      </c>
      <c r="D8" s="131"/>
      <c r="E8" s="4"/>
    </row>
    <row r="9" spans="1:6" x14ac:dyDescent="0.25">
      <c r="A9" s="6" t="s">
        <v>21</v>
      </c>
      <c r="B9" s="12">
        <v>0.10746268656716418</v>
      </c>
      <c r="C9" s="12">
        <v>0.1</v>
      </c>
      <c r="D9" s="131"/>
      <c r="E9" s="4"/>
    </row>
    <row r="10" spans="1:6" x14ac:dyDescent="0.25">
      <c r="A10" s="6" t="s">
        <v>18</v>
      </c>
      <c r="B10" s="12">
        <v>0.18507462686567164</v>
      </c>
      <c r="C10" s="12">
        <v>0.19</v>
      </c>
      <c r="D10" s="131"/>
      <c r="E10" s="4"/>
    </row>
    <row r="11" spans="1:6" x14ac:dyDescent="0.25">
      <c r="A11" s="75"/>
      <c r="B11" s="76">
        <v>1</v>
      </c>
      <c r="C11" s="76">
        <v>1</v>
      </c>
      <c r="D11" s="131"/>
      <c r="E11" s="4"/>
    </row>
  </sheetData>
  <mergeCells count="2">
    <mergeCell ref="B2:C2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3AB5-4664-48EC-9F8F-81672E607FA4}">
  <dimension ref="A1:G20"/>
  <sheetViews>
    <sheetView workbookViewId="0">
      <selection activeCell="G26" sqref="G26"/>
    </sheetView>
  </sheetViews>
  <sheetFormatPr defaultRowHeight="15" x14ac:dyDescent="0.25"/>
  <cols>
    <col min="1" max="1" width="14.140625" customWidth="1"/>
    <col min="6" max="6" width="11.7109375" customWidth="1"/>
  </cols>
  <sheetData>
    <row r="1" spans="1:7" x14ac:dyDescent="0.25">
      <c r="A1" s="118" t="s">
        <v>152</v>
      </c>
      <c r="B1" s="118"/>
      <c r="C1" s="118"/>
      <c r="D1" s="118"/>
      <c r="E1" s="111"/>
      <c r="F1" s="111"/>
    </row>
    <row r="2" spans="1:7" s="81" customFormat="1" ht="30" customHeight="1" x14ac:dyDescent="0.25">
      <c r="A2" s="74" t="s">
        <v>153</v>
      </c>
      <c r="B2" s="74" t="s">
        <v>2</v>
      </c>
      <c r="C2" s="74" t="s">
        <v>1</v>
      </c>
      <c r="D2" s="74" t="s">
        <v>47</v>
      </c>
      <c r="F2" s="74" t="s">
        <v>153</v>
      </c>
      <c r="G2" s="74" t="s">
        <v>4</v>
      </c>
    </row>
    <row r="3" spans="1:7" x14ac:dyDescent="0.25">
      <c r="A3" s="46" t="s">
        <v>19</v>
      </c>
      <c r="B3" s="46">
        <v>24</v>
      </c>
      <c r="C3" s="46">
        <v>4</v>
      </c>
      <c r="D3" s="46">
        <v>28</v>
      </c>
      <c r="F3" s="46" t="s">
        <v>154</v>
      </c>
      <c r="G3" s="46">
        <v>34</v>
      </c>
    </row>
    <row r="4" spans="1:7" x14ac:dyDescent="0.25">
      <c r="A4" s="46" t="s">
        <v>135</v>
      </c>
      <c r="B4" s="46">
        <v>9</v>
      </c>
      <c r="C4" s="46">
        <v>3</v>
      </c>
      <c r="D4" s="46">
        <v>12</v>
      </c>
      <c r="F4" s="88" t="s">
        <v>155</v>
      </c>
      <c r="G4" s="89">
        <v>2</v>
      </c>
    </row>
    <row r="5" spans="1:7" x14ac:dyDescent="0.25">
      <c r="A5" s="46" t="s">
        <v>136</v>
      </c>
      <c r="B5" s="46">
        <v>18</v>
      </c>
      <c r="C5" s="46">
        <v>2</v>
      </c>
      <c r="D5" s="46">
        <v>20</v>
      </c>
      <c r="F5" s="88" t="s">
        <v>156</v>
      </c>
      <c r="G5" s="89">
        <v>11</v>
      </c>
    </row>
    <row r="6" spans="1:7" x14ac:dyDescent="0.25">
      <c r="A6" s="46" t="s">
        <v>137</v>
      </c>
      <c r="B6" s="46">
        <v>7</v>
      </c>
      <c r="C6" s="46"/>
      <c r="D6" s="46">
        <v>7</v>
      </c>
      <c r="F6" s="88" t="s">
        <v>157</v>
      </c>
      <c r="G6" s="89">
        <v>4</v>
      </c>
    </row>
    <row r="7" spans="1:7" x14ac:dyDescent="0.25">
      <c r="A7" s="46" t="s">
        <v>138</v>
      </c>
      <c r="B7" s="46">
        <v>8</v>
      </c>
      <c r="C7" s="46">
        <v>1</v>
      </c>
      <c r="D7" s="46">
        <v>9</v>
      </c>
      <c r="F7" s="88" t="s">
        <v>158</v>
      </c>
      <c r="G7" s="89">
        <v>3</v>
      </c>
    </row>
    <row r="8" spans="1:7" x14ac:dyDescent="0.25">
      <c r="A8" s="46" t="s">
        <v>139</v>
      </c>
      <c r="B8" s="46">
        <v>10</v>
      </c>
      <c r="C8" s="46">
        <v>3</v>
      </c>
      <c r="D8" s="46">
        <v>13</v>
      </c>
      <c r="F8" s="88" t="s">
        <v>159</v>
      </c>
      <c r="G8" s="89">
        <v>6</v>
      </c>
    </row>
    <row r="9" spans="1:7" x14ac:dyDescent="0.25">
      <c r="A9" s="46" t="s">
        <v>140</v>
      </c>
      <c r="B9" s="46">
        <v>12</v>
      </c>
      <c r="C9" s="46">
        <v>9</v>
      </c>
      <c r="D9" s="46">
        <v>21</v>
      </c>
      <c r="F9" s="88" t="s">
        <v>160</v>
      </c>
      <c r="G9" s="89">
        <v>1</v>
      </c>
    </row>
    <row r="10" spans="1:7" x14ac:dyDescent="0.25">
      <c r="A10" s="46" t="s">
        <v>141</v>
      </c>
      <c r="B10" s="46">
        <v>15</v>
      </c>
      <c r="C10" s="46">
        <v>3</v>
      </c>
      <c r="D10" s="46">
        <v>18</v>
      </c>
      <c r="F10" s="88" t="s">
        <v>161</v>
      </c>
      <c r="G10" s="89">
        <v>7</v>
      </c>
    </row>
    <row r="11" spans="1:7" x14ac:dyDescent="0.25">
      <c r="A11" s="46" t="s">
        <v>142</v>
      </c>
      <c r="B11" s="46">
        <v>14</v>
      </c>
      <c r="C11" s="46">
        <v>4</v>
      </c>
      <c r="D11" s="46">
        <v>18</v>
      </c>
      <c r="F11" s="86" t="s">
        <v>27</v>
      </c>
      <c r="G11" s="87">
        <v>34</v>
      </c>
    </row>
    <row r="12" spans="1:7" x14ac:dyDescent="0.25">
      <c r="A12" s="46" t="s">
        <v>143</v>
      </c>
      <c r="B12" s="46">
        <v>18</v>
      </c>
      <c r="C12" s="46">
        <v>5</v>
      </c>
      <c r="D12" s="46">
        <v>23</v>
      </c>
    </row>
    <row r="13" spans="1:7" x14ac:dyDescent="0.25">
      <c r="A13" s="46" t="s">
        <v>144</v>
      </c>
      <c r="B13" s="46">
        <v>16</v>
      </c>
      <c r="C13" s="46">
        <v>5</v>
      </c>
      <c r="D13" s="46">
        <v>21</v>
      </c>
    </row>
    <row r="14" spans="1:7" x14ac:dyDescent="0.25">
      <c r="A14" s="46" t="s">
        <v>20</v>
      </c>
      <c r="B14" s="46">
        <v>17</v>
      </c>
      <c r="C14" s="46">
        <v>4</v>
      </c>
      <c r="D14" s="46">
        <v>21</v>
      </c>
    </row>
    <row r="15" spans="1:7" x14ac:dyDescent="0.25">
      <c r="A15" s="46" t="s">
        <v>21</v>
      </c>
      <c r="B15" s="46">
        <v>23</v>
      </c>
      <c r="C15" s="46">
        <v>12</v>
      </c>
      <c r="D15" s="46">
        <v>35</v>
      </c>
    </row>
    <row r="16" spans="1:7" x14ac:dyDescent="0.25">
      <c r="A16" s="46" t="s">
        <v>145</v>
      </c>
      <c r="B16" s="46">
        <v>11</v>
      </c>
      <c r="C16" s="46"/>
      <c r="D16" s="46">
        <v>11</v>
      </c>
    </row>
    <row r="17" spans="1:4" x14ac:dyDescent="0.25">
      <c r="A17" s="46" t="s">
        <v>146</v>
      </c>
      <c r="B17" s="46">
        <v>10</v>
      </c>
      <c r="C17" s="46">
        <v>4</v>
      </c>
      <c r="D17" s="46">
        <v>14</v>
      </c>
    </row>
    <row r="18" spans="1:4" x14ac:dyDescent="0.25">
      <c r="A18" s="46" t="s">
        <v>147</v>
      </c>
      <c r="B18" s="46">
        <v>13</v>
      </c>
      <c r="C18" s="46">
        <v>1</v>
      </c>
      <c r="D18" s="46">
        <v>14</v>
      </c>
    </row>
    <row r="19" spans="1:4" x14ac:dyDescent="0.25">
      <c r="A19" s="46" t="s">
        <v>148</v>
      </c>
      <c r="B19" s="46">
        <v>11</v>
      </c>
      <c r="C19" s="46">
        <v>5</v>
      </c>
      <c r="D19" s="46">
        <v>16</v>
      </c>
    </row>
    <row r="20" spans="1:4" x14ac:dyDescent="0.25">
      <c r="A20" s="86" t="s">
        <v>27</v>
      </c>
      <c r="B20" s="87">
        <v>236</v>
      </c>
      <c r="C20" s="87">
        <v>65</v>
      </c>
      <c r="D20" s="87">
        <v>301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BAAF-B9DE-4F9D-AF3F-E55355B6E525}">
  <dimension ref="A1:F50"/>
  <sheetViews>
    <sheetView workbookViewId="0">
      <selection activeCell="E28" sqref="E28"/>
    </sheetView>
  </sheetViews>
  <sheetFormatPr defaultRowHeight="15" x14ac:dyDescent="0.25"/>
  <cols>
    <col min="1" max="1" width="10.7109375" customWidth="1"/>
    <col min="2" max="2" width="53.42578125" bestFit="1" customWidth="1"/>
    <col min="3" max="3" width="9.85546875" style="96" customWidth="1"/>
    <col min="5" max="5" width="47.5703125" bestFit="1" customWidth="1"/>
    <col min="6" max="6" width="15" style="96" customWidth="1"/>
  </cols>
  <sheetData>
    <row r="1" spans="1:6" x14ac:dyDescent="0.25">
      <c r="A1" s="90" t="s">
        <v>162</v>
      </c>
      <c r="B1" s="90"/>
      <c r="C1" s="90"/>
      <c r="D1" s="90"/>
      <c r="E1" s="90" t="s">
        <v>167</v>
      </c>
      <c r="F1" s="102"/>
    </row>
    <row r="2" spans="1:6" s="81" customFormat="1" ht="29.25" customHeight="1" x14ac:dyDescent="0.25">
      <c r="A2" s="74" t="s">
        <v>163</v>
      </c>
      <c r="B2" s="74" t="s">
        <v>164</v>
      </c>
      <c r="C2" s="92" t="s">
        <v>30</v>
      </c>
      <c r="E2" s="98" t="s">
        <v>165</v>
      </c>
      <c r="F2" s="103" t="s">
        <v>30</v>
      </c>
    </row>
    <row r="3" spans="1:6" x14ac:dyDescent="0.25">
      <c r="A3" s="91" t="s">
        <v>19</v>
      </c>
      <c r="B3" s="46" t="s">
        <v>80</v>
      </c>
      <c r="C3" s="93">
        <v>15.600000000000003</v>
      </c>
      <c r="E3" s="46" t="s">
        <v>112</v>
      </c>
      <c r="F3" s="93">
        <v>6.25</v>
      </c>
    </row>
    <row r="4" spans="1:6" x14ac:dyDescent="0.25">
      <c r="A4" s="91"/>
      <c r="B4" s="46" t="s">
        <v>79</v>
      </c>
      <c r="C4" s="93">
        <v>11.5</v>
      </c>
      <c r="E4" s="46" t="s">
        <v>166</v>
      </c>
      <c r="F4" s="93">
        <v>10.75</v>
      </c>
    </row>
    <row r="5" spans="1:6" x14ac:dyDescent="0.25">
      <c r="A5" s="91"/>
      <c r="B5" s="46" t="s">
        <v>77</v>
      </c>
      <c r="C5" s="93">
        <v>3.85</v>
      </c>
      <c r="E5" s="46" t="s">
        <v>75</v>
      </c>
      <c r="F5" s="93">
        <v>6.4499999999999993</v>
      </c>
    </row>
    <row r="6" spans="1:6" x14ac:dyDescent="0.25">
      <c r="A6" s="91"/>
      <c r="B6" s="46" t="s">
        <v>110</v>
      </c>
      <c r="C6" s="93">
        <v>2.1</v>
      </c>
      <c r="E6" s="46" t="s">
        <v>113</v>
      </c>
      <c r="F6" s="93">
        <v>5.0999999999999996</v>
      </c>
    </row>
    <row r="7" spans="1:6" x14ac:dyDescent="0.25">
      <c r="A7" s="119" t="s">
        <v>122</v>
      </c>
      <c r="B7" s="120"/>
      <c r="C7" s="94">
        <v>33.050000000000004</v>
      </c>
      <c r="E7" s="46" t="s">
        <v>76</v>
      </c>
      <c r="F7" s="93">
        <v>26.099999999999994</v>
      </c>
    </row>
    <row r="8" spans="1:6" x14ac:dyDescent="0.25">
      <c r="A8" s="91" t="s">
        <v>22</v>
      </c>
      <c r="B8" s="46" t="s">
        <v>83</v>
      </c>
      <c r="C8" s="93">
        <v>14.2</v>
      </c>
      <c r="E8" s="99" t="s">
        <v>27</v>
      </c>
      <c r="F8" s="104">
        <v>54.649999999999991</v>
      </c>
    </row>
    <row r="9" spans="1:6" x14ac:dyDescent="0.25">
      <c r="A9" s="91"/>
      <c r="B9" s="46" t="s">
        <v>85</v>
      </c>
      <c r="C9" s="93">
        <v>21.900000000000002</v>
      </c>
    </row>
    <row r="10" spans="1:6" x14ac:dyDescent="0.25">
      <c r="A10" s="91"/>
      <c r="B10" s="46" t="s">
        <v>92</v>
      </c>
      <c r="C10" s="93">
        <v>5.7</v>
      </c>
    </row>
    <row r="11" spans="1:6" x14ac:dyDescent="0.25">
      <c r="A11" s="91"/>
      <c r="B11" s="46" t="s">
        <v>86</v>
      </c>
      <c r="C11" s="93">
        <v>4.9499999999999993</v>
      </c>
    </row>
    <row r="12" spans="1:6" x14ac:dyDescent="0.25">
      <c r="A12" s="91"/>
      <c r="B12" s="46" t="s">
        <v>84</v>
      </c>
      <c r="C12" s="93">
        <v>11.45</v>
      </c>
    </row>
    <row r="13" spans="1:6" x14ac:dyDescent="0.25">
      <c r="A13" s="119" t="s">
        <v>123</v>
      </c>
      <c r="B13" s="120"/>
      <c r="C13" s="94">
        <v>58.2</v>
      </c>
    </row>
    <row r="14" spans="1:6" x14ac:dyDescent="0.25">
      <c r="A14" s="91" t="s">
        <v>120</v>
      </c>
      <c r="B14" s="46" t="s">
        <v>98</v>
      </c>
      <c r="C14" s="93">
        <v>5.5500000000000007</v>
      </c>
    </row>
    <row r="15" spans="1:6" x14ac:dyDescent="0.25">
      <c r="A15" s="91"/>
      <c r="B15" s="46" t="s">
        <v>100</v>
      </c>
      <c r="C15" s="93">
        <v>14.250000000000002</v>
      </c>
    </row>
    <row r="16" spans="1:6" x14ac:dyDescent="0.25">
      <c r="A16" s="91"/>
      <c r="B16" s="46" t="s">
        <v>88</v>
      </c>
      <c r="C16" s="93">
        <v>20.149999999999995</v>
      </c>
    </row>
    <row r="17" spans="1:3" x14ac:dyDescent="0.25">
      <c r="A17" s="91"/>
      <c r="B17" s="46" t="s">
        <v>99</v>
      </c>
      <c r="C17" s="93">
        <v>21.349999999999998</v>
      </c>
    </row>
    <row r="18" spans="1:3" x14ac:dyDescent="0.25">
      <c r="A18" s="119" t="s">
        <v>124</v>
      </c>
      <c r="B18" s="120"/>
      <c r="C18" s="94">
        <v>61.3</v>
      </c>
    </row>
    <row r="19" spans="1:3" x14ac:dyDescent="0.25">
      <c r="A19" s="91" t="s">
        <v>121</v>
      </c>
      <c r="B19" s="46" t="s">
        <v>93</v>
      </c>
      <c r="C19" s="93">
        <v>12.499999999999998</v>
      </c>
    </row>
    <row r="20" spans="1:3" x14ac:dyDescent="0.25">
      <c r="A20" s="91"/>
      <c r="B20" s="46" t="s">
        <v>74</v>
      </c>
      <c r="C20" s="97">
        <v>54.649999999999991</v>
      </c>
    </row>
    <row r="21" spans="1:3" x14ac:dyDescent="0.25">
      <c r="A21" s="119" t="s">
        <v>125</v>
      </c>
      <c r="B21" s="120"/>
      <c r="C21" s="94">
        <v>67.149999999999991</v>
      </c>
    </row>
    <row r="22" spans="1:3" x14ac:dyDescent="0.25">
      <c r="A22" s="91" t="s">
        <v>20</v>
      </c>
      <c r="B22" s="46" t="s">
        <v>78</v>
      </c>
      <c r="C22" s="93">
        <v>15.049999999999995</v>
      </c>
    </row>
    <row r="23" spans="1:3" x14ac:dyDescent="0.25">
      <c r="A23" s="91"/>
      <c r="B23" s="46" t="s">
        <v>87</v>
      </c>
      <c r="C23" s="93">
        <v>3.6500000000000004</v>
      </c>
    </row>
    <row r="24" spans="1:3" x14ac:dyDescent="0.25">
      <c r="A24" s="91"/>
      <c r="B24" s="46" t="s">
        <v>116</v>
      </c>
      <c r="C24" s="93">
        <v>3.1000000000000005</v>
      </c>
    </row>
    <row r="25" spans="1:3" x14ac:dyDescent="0.25">
      <c r="A25" s="91"/>
      <c r="B25" s="46" t="s">
        <v>111</v>
      </c>
      <c r="C25" s="93">
        <v>0.8</v>
      </c>
    </row>
    <row r="26" spans="1:3" x14ac:dyDescent="0.25">
      <c r="A26" s="91"/>
      <c r="B26" s="46" t="s">
        <v>108</v>
      </c>
      <c r="C26" s="93">
        <v>1.5</v>
      </c>
    </row>
    <row r="27" spans="1:3" x14ac:dyDescent="0.25">
      <c r="A27" s="119" t="s">
        <v>126</v>
      </c>
      <c r="B27" s="120"/>
      <c r="C27" s="94">
        <v>24.099999999999998</v>
      </c>
    </row>
    <row r="28" spans="1:3" x14ac:dyDescent="0.25">
      <c r="A28" s="91" t="s">
        <v>21</v>
      </c>
      <c r="B28" s="46" t="s">
        <v>104</v>
      </c>
      <c r="C28" s="93">
        <v>6.7</v>
      </c>
    </row>
    <row r="29" spans="1:3" x14ac:dyDescent="0.25">
      <c r="A29" s="91"/>
      <c r="B29" s="46" t="s">
        <v>94</v>
      </c>
      <c r="C29" s="93">
        <v>3.4000000000000004</v>
      </c>
    </row>
    <row r="30" spans="1:3" x14ac:dyDescent="0.25">
      <c r="A30" s="91"/>
      <c r="B30" s="46" t="s">
        <v>109</v>
      </c>
      <c r="C30" s="93">
        <v>5.85</v>
      </c>
    </row>
    <row r="31" spans="1:3" x14ac:dyDescent="0.25">
      <c r="A31" s="91"/>
      <c r="B31" s="46" t="s">
        <v>105</v>
      </c>
      <c r="C31" s="93">
        <v>3.2</v>
      </c>
    </row>
    <row r="32" spans="1:3" x14ac:dyDescent="0.25">
      <c r="A32" s="91"/>
      <c r="B32" s="46" t="s">
        <v>106</v>
      </c>
      <c r="C32" s="93">
        <v>4.2000000000000011</v>
      </c>
    </row>
    <row r="33" spans="1:3" x14ac:dyDescent="0.25">
      <c r="A33" s="91"/>
      <c r="B33" s="46" t="s">
        <v>81</v>
      </c>
      <c r="C33" s="93">
        <v>4.55</v>
      </c>
    </row>
    <row r="34" spans="1:3" x14ac:dyDescent="0.25">
      <c r="A34" s="91"/>
      <c r="B34" s="46" t="s">
        <v>82</v>
      </c>
      <c r="C34" s="93">
        <v>1.5</v>
      </c>
    </row>
    <row r="35" spans="1:3" x14ac:dyDescent="0.25">
      <c r="A35" s="91"/>
      <c r="B35" s="46" t="s">
        <v>91</v>
      </c>
      <c r="C35" s="93">
        <v>1.6500000000000001</v>
      </c>
    </row>
    <row r="36" spans="1:3" x14ac:dyDescent="0.25">
      <c r="A36" s="91"/>
      <c r="B36" s="46" t="s">
        <v>115</v>
      </c>
      <c r="C36" s="93">
        <v>5.3999999999999995</v>
      </c>
    </row>
    <row r="37" spans="1:3" x14ac:dyDescent="0.25">
      <c r="A37" s="119" t="s">
        <v>127</v>
      </c>
      <c r="B37" s="120"/>
      <c r="C37" s="94">
        <v>36.450000000000003</v>
      </c>
    </row>
    <row r="38" spans="1:3" x14ac:dyDescent="0.25">
      <c r="A38" s="91" t="s">
        <v>18</v>
      </c>
      <c r="B38" s="46" t="s">
        <v>114</v>
      </c>
      <c r="C38" s="93">
        <v>4.75</v>
      </c>
    </row>
    <row r="39" spans="1:3" x14ac:dyDescent="0.25">
      <c r="A39" s="91"/>
      <c r="B39" s="46" t="s">
        <v>89</v>
      </c>
      <c r="C39" s="93">
        <v>3.95</v>
      </c>
    </row>
    <row r="40" spans="1:3" x14ac:dyDescent="0.25">
      <c r="A40" s="91"/>
      <c r="B40" s="46" t="s">
        <v>96</v>
      </c>
      <c r="C40" s="93">
        <v>1.6</v>
      </c>
    </row>
    <row r="41" spans="1:3" x14ac:dyDescent="0.25">
      <c r="A41" s="91"/>
      <c r="B41" s="46" t="s">
        <v>97</v>
      </c>
      <c r="C41" s="93">
        <v>11.249999999999998</v>
      </c>
    </row>
    <row r="42" spans="1:3" x14ac:dyDescent="0.25">
      <c r="A42" s="91"/>
      <c r="B42" s="46" t="s">
        <v>95</v>
      </c>
      <c r="C42" s="93">
        <v>3.15</v>
      </c>
    </row>
    <row r="43" spans="1:3" x14ac:dyDescent="0.25">
      <c r="A43" s="91"/>
      <c r="B43" s="46" t="s">
        <v>101</v>
      </c>
      <c r="C43" s="93">
        <v>5.35</v>
      </c>
    </row>
    <row r="44" spans="1:3" x14ac:dyDescent="0.25">
      <c r="A44" s="91"/>
      <c r="B44" s="46" t="s">
        <v>90</v>
      </c>
      <c r="C44" s="93">
        <v>14.449999999999998</v>
      </c>
    </row>
    <row r="45" spans="1:3" x14ac:dyDescent="0.25">
      <c r="A45" s="91"/>
      <c r="B45" s="46" t="s">
        <v>107</v>
      </c>
      <c r="C45" s="93">
        <v>2.5000000000000004</v>
      </c>
    </row>
    <row r="46" spans="1:3" x14ac:dyDescent="0.25">
      <c r="A46" s="91"/>
      <c r="B46" s="46" t="s">
        <v>102</v>
      </c>
      <c r="C46" s="93">
        <v>2.1</v>
      </c>
    </row>
    <row r="47" spans="1:3" x14ac:dyDescent="0.25">
      <c r="A47" s="91"/>
      <c r="B47" s="46" t="s">
        <v>103</v>
      </c>
      <c r="C47" s="93">
        <v>2.2000000000000002</v>
      </c>
    </row>
    <row r="48" spans="1:3" x14ac:dyDescent="0.25">
      <c r="A48" s="91"/>
      <c r="B48" s="46" t="s">
        <v>117</v>
      </c>
      <c r="C48" s="93">
        <v>3.6</v>
      </c>
    </row>
    <row r="49" spans="1:3" x14ac:dyDescent="0.25">
      <c r="A49" s="119" t="s">
        <v>128</v>
      </c>
      <c r="B49" s="120"/>
      <c r="C49" s="94">
        <v>54.9</v>
      </c>
    </row>
    <row r="50" spans="1:3" x14ac:dyDescent="0.25">
      <c r="A50" s="121" t="s">
        <v>27</v>
      </c>
      <c r="B50" s="122"/>
      <c r="C50" s="95">
        <v>335.15</v>
      </c>
    </row>
  </sheetData>
  <autoFilter ref="A2:F10" xr:uid="{E78BBAAF-B9DE-4F9D-AF3F-E55355B6E525}"/>
  <mergeCells count="8">
    <mergeCell ref="A27:B27"/>
    <mergeCell ref="A37:B37"/>
    <mergeCell ref="A49:B49"/>
    <mergeCell ref="A50:B50"/>
    <mergeCell ref="A7:B7"/>
    <mergeCell ref="A13:B13"/>
    <mergeCell ref="A18:B18"/>
    <mergeCell ref="A21:B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40C8-582E-47CA-8687-416735EEE7CA}">
  <dimension ref="A1:F5"/>
  <sheetViews>
    <sheetView workbookViewId="0">
      <selection activeCell="I16" sqref="I16"/>
    </sheetView>
  </sheetViews>
  <sheetFormatPr defaultRowHeight="15" x14ac:dyDescent="0.25"/>
  <cols>
    <col min="1" max="1" width="11" bestFit="1" customWidth="1"/>
  </cols>
  <sheetData>
    <row r="1" spans="1:6" x14ac:dyDescent="0.25">
      <c r="A1" s="70" t="s">
        <v>151</v>
      </c>
      <c r="B1" s="71"/>
      <c r="C1" s="71"/>
      <c r="D1" s="71"/>
    </row>
    <row r="2" spans="1:6" s="2" customFormat="1" ht="31.5" customHeight="1" x14ac:dyDescent="0.25">
      <c r="A2" s="82" t="s">
        <v>48</v>
      </c>
      <c r="B2" s="83" t="s">
        <v>131</v>
      </c>
      <c r="C2" s="83" t="s">
        <v>130</v>
      </c>
      <c r="D2" s="84" t="s">
        <v>129</v>
      </c>
      <c r="E2" s="105" t="s">
        <v>45</v>
      </c>
      <c r="F2" s="105" t="s">
        <v>46</v>
      </c>
    </row>
    <row r="3" spans="1:6" x14ac:dyDescent="0.25">
      <c r="A3" s="37" t="s">
        <v>2</v>
      </c>
      <c r="B3" s="37"/>
      <c r="C3" s="37">
        <v>2</v>
      </c>
      <c r="D3" s="37">
        <v>3</v>
      </c>
      <c r="E3" s="37">
        <v>21</v>
      </c>
      <c r="F3" s="37">
        <v>210</v>
      </c>
    </row>
    <row r="4" spans="1:6" x14ac:dyDescent="0.25">
      <c r="A4" s="37" t="s">
        <v>1</v>
      </c>
      <c r="B4" s="37"/>
      <c r="C4" s="37"/>
      <c r="D4" s="37"/>
      <c r="E4" s="37">
        <v>10</v>
      </c>
      <c r="F4" s="37">
        <v>55</v>
      </c>
    </row>
    <row r="5" spans="1:6" x14ac:dyDescent="0.25">
      <c r="A5" s="37" t="s">
        <v>4</v>
      </c>
      <c r="B5" s="37">
        <v>6</v>
      </c>
      <c r="C5" s="37">
        <v>22</v>
      </c>
      <c r="D5" s="106">
        <v>6</v>
      </c>
      <c r="E5" s="49"/>
      <c r="F5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A78D-6BB2-4D2C-9F59-97E91719A7C1}">
  <dimension ref="A1:I18"/>
  <sheetViews>
    <sheetView workbookViewId="0">
      <selection activeCell="H26" sqref="H26"/>
    </sheetView>
  </sheetViews>
  <sheetFormatPr defaultRowHeight="15" x14ac:dyDescent="0.25"/>
  <cols>
    <col min="1" max="9" width="11" customWidth="1"/>
  </cols>
  <sheetData>
    <row r="1" spans="1:9" x14ac:dyDescent="0.25">
      <c r="A1" s="111" t="s">
        <v>170</v>
      </c>
      <c r="B1" s="111"/>
      <c r="C1" s="111"/>
      <c r="D1" s="111"/>
      <c r="E1" s="111"/>
    </row>
    <row r="2" spans="1:9" x14ac:dyDescent="0.25">
      <c r="A2" s="113" t="s">
        <v>0</v>
      </c>
      <c r="B2" s="112" t="s">
        <v>2</v>
      </c>
      <c r="C2" s="112"/>
      <c r="D2" s="112" t="s">
        <v>1</v>
      </c>
      <c r="E2" s="112"/>
      <c r="F2" s="112" t="s">
        <v>4</v>
      </c>
      <c r="G2" s="112"/>
      <c r="H2" s="112" t="s">
        <v>34</v>
      </c>
      <c r="I2" s="112"/>
    </row>
    <row r="3" spans="1:9" x14ac:dyDescent="0.25">
      <c r="A3" s="114"/>
      <c r="B3" s="19" t="s">
        <v>30</v>
      </c>
      <c r="C3" s="19" t="s">
        <v>31</v>
      </c>
      <c r="D3" s="19" t="s">
        <v>30</v>
      </c>
      <c r="E3" s="19" t="s">
        <v>31</v>
      </c>
      <c r="F3" s="19" t="s">
        <v>30</v>
      </c>
      <c r="G3" s="19" t="s">
        <v>31</v>
      </c>
      <c r="H3" s="19" t="s">
        <v>30</v>
      </c>
      <c r="I3" s="19" t="s">
        <v>31</v>
      </c>
    </row>
    <row r="4" spans="1:9" x14ac:dyDescent="0.25">
      <c r="A4" s="7" t="s">
        <v>15</v>
      </c>
      <c r="B4" s="20">
        <v>121</v>
      </c>
      <c r="C4" s="20">
        <v>23181280</v>
      </c>
      <c r="D4" s="20">
        <v>30</v>
      </c>
      <c r="E4" s="20">
        <v>2956395</v>
      </c>
      <c r="F4" s="20">
        <v>13</v>
      </c>
      <c r="G4" s="20">
        <v>726000</v>
      </c>
      <c r="H4" s="20">
        <v>164</v>
      </c>
      <c r="I4" s="20">
        <v>26863675</v>
      </c>
    </row>
    <row r="5" spans="1:9" x14ac:dyDescent="0.25">
      <c r="A5" s="7" t="s">
        <v>16</v>
      </c>
      <c r="B5" s="20">
        <v>43</v>
      </c>
      <c r="C5" s="20">
        <v>8444645</v>
      </c>
      <c r="D5" s="20">
        <v>13</v>
      </c>
      <c r="E5" s="20">
        <v>1293870</v>
      </c>
      <c r="F5" s="20">
        <v>6</v>
      </c>
      <c r="G5" s="20">
        <v>339000</v>
      </c>
      <c r="H5" s="20">
        <v>62</v>
      </c>
      <c r="I5" s="20">
        <v>10077515</v>
      </c>
    </row>
    <row r="6" spans="1:9" x14ac:dyDescent="0.25">
      <c r="A6" s="7" t="s">
        <v>6</v>
      </c>
      <c r="B6" s="20">
        <v>30</v>
      </c>
      <c r="C6" s="20">
        <v>5748275</v>
      </c>
      <c r="D6" s="20">
        <v>10</v>
      </c>
      <c r="E6" s="20">
        <v>790110</v>
      </c>
      <c r="F6" s="20">
        <v>7</v>
      </c>
      <c r="G6" s="20">
        <v>393000</v>
      </c>
      <c r="H6" s="20">
        <v>47</v>
      </c>
      <c r="I6" s="20">
        <v>6931385</v>
      </c>
    </row>
    <row r="7" spans="1:9" x14ac:dyDescent="0.25">
      <c r="A7" s="7" t="s">
        <v>17</v>
      </c>
      <c r="B7" s="20">
        <v>17</v>
      </c>
      <c r="C7" s="20">
        <v>3413475</v>
      </c>
      <c r="D7" s="20">
        <v>5</v>
      </c>
      <c r="E7" s="20">
        <v>481174</v>
      </c>
      <c r="F7" s="20">
        <v>4</v>
      </c>
      <c r="G7" s="20">
        <v>222000</v>
      </c>
      <c r="H7" s="20">
        <v>26</v>
      </c>
      <c r="I7" s="20">
        <v>4116649</v>
      </c>
    </row>
    <row r="8" spans="1:9" x14ac:dyDescent="0.25">
      <c r="A8" s="7" t="s">
        <v>3</v>
      </c>
      <c r="B8" s="20">
        <v>11</v>
      </c>
      <c r="C8" s="20">
        <v>2242815</v>
      </c>
      <c r="D8" s="20">
        <v>4</v>
      </c>
      <c r="E8" s="20">
        <v>386000</v>
      </c>
      <c r="F8" s="20"/>
      <c r="G8" s="20"/>
      <c r="H8" s="20">
        <v>15</v>
      </c>
      <c r="I8" s="20">
        <v>2628815</v>
      </c>
    </row>
    <row r="9" spans="1:9" x14ac:dyDescent="0.25">
      <c r="A9" s="7" t="s">
        <v>7</v>
      </c>
      <c r="B9" s="20">
        <v>3</v>
      </c>
      <c r="C9" s="20">
        <v>639900</v>
      </c>
      <c r="D9" s="20"/>
      <c r="E9" s="20"/>
      <c r="F9" s="20">
        <v>2</v>
      </c>
      <c r="G9" s="20">
        <v>111000</v>
      </c>
      <c r="H9" s="20">
        <v>5</v>
      </c>
      <c r="I9" s="20">
        <v>750900</v>
      </c>
    </row>
    <row r="10" spans="1:9" x14ac:dyDescent="0.25">
      <c r="A10" s="7" t="s">
        <v>9</v>
      </c>
      <c r="B10" s="20">
        <v>3</v>
      </c>
      <c r="C10" s="20">
        <v>589875</v>
      </c>
      <c r="D10" s="20"/>
      <c r="E10" s="20"/>
      <c r="F10" s="20"/>
      <c r="G10" s="20"/>
      <c r="H10" s="20">
        <v>3</v>
      </c>
      <c r="I10" s="20">
        <v>589875</v>
      </c>
    </row>
    <row r="11" spans="1:9" x14ac:dyDescent="0.25">
      <c r="A11" s="7" t="s">
        <v>5</v>
      </c>
      <c r="B11" s="20">
        <v>2</v>
      </c>
      <c r="C11" s="20">
        <v>366500</v>
      </c>
      <c r="D11" s="20">
        <v>1</v>
      </c>
      <c r="E11" s="20">
        <v>76000</v>
      </c>
      <c r="F11" s="20"/>
      <c r="G11" s="20"/>
      <c r="H11" s="20">
        <v>3</v>
      </c>
      <c r="I11" s="20">
        <v>442500</v>
      </c>
    </row>
    <row r="12" spans="1:9" x14ac:dyDescent="0.25">
      <c r="A12" s="7" t="s">
        <v>12</v>
      </c>
      <c r="B12" s="20">
        <v>1</v>
      </c>
      <c r="C12" s="20">
        <v>183250</v>
      </c>
      <c r="D12" s="20">
        <v>1</v>
      </c>
      <c r="E12" s="20">
        <v>60800</v>
      </c>
      <c r="F12" s="20">
        <v>1</v>
      </c>
      <c r="G12" s="20">
        <v>54000</v>
      </c>
      <c r="H12" s="20">
        <v>3</v>
      </c>
      <c r="I12" s="20">
        <v>298050</v>
      </c>
    </row>
    <row r="13" spans="1:9" x14ac:dyDescent="0.25">
      <c r="A13" s="7" t="s">
        <v>11</v>
      </c>
      <c r="B13" s="20">
        <v>1</v>
      </c>
      <c r="C13" s="20">
        <v>183250</v>
      </c>
      <c r="D13" s="20"/>
      <c r="E13" s="20"/>
      <c r="F13" s="20">
        <v>1</v>
      </c>
      <c r="G13" s="20">
        <v>54000</v>
      </c>
      <c r="H13" s="20">
        <v>2</v>
      </c>
      <c r="I13" s="20">
        <v>237250</v>
      </c>
    </row>
    <row r="14" spans="1:9" x14ac:dyDescent="0.25">
      <c r="A14" s="7" t="s">
        <v>10</v>
      </c>
      <c r="B14" s="20">
        <v>1</v>
      </c>
      <c r="C14" s="20">
        <v>168750</v>
      </c>
      <c r="D14" s="20">
        <v>1</v>
      </c>
      <c r="E14" s="20">
        <v>72000</v>
      </c>
      <c r="F14" s="20"/>
      <c r="G14" s="20"/>
      <c r="H14" s="20">
        <v>2</v>
      </c>
      <c r="I14" s="20">
        <v>240750</v>
      </c>
    </row>
    <row r="15" spans="1:9" x14ac:dyDescent="0.25">
      <c r="A15" s="7" t="s">
        <v>132</v>
      </c>
      <c r="B15" s="20">
        <v>1</v>
      </c>
      <c r="C15" s="20">
        <v>237875</v>
      </c>
      <c r="D15" s="20"/>
      <c r="E15" s="20"/>
      <c r="F15" s="20"/>
      <c r="G15" s="20"/>
      <c r="H15" s="20">
        <v>1</v>
      </c>
      <c r="I15" s="20">
        <v>237875</v>
      </c>
    </row>
    <row r="16" spans="1:9" x14ac:dyDescent="0.25">
      <c r="A16" s="7" t="s">
        <v>8</v>
      </c>
      <c r="B16" s="20">
        <v>1</v>
      </c>
      <c r="C16" s="20">
        <v>183250</v>
      </c>
      <c r="D16" s="20"/>
      <c r="E16" s="20"/>
      <c r="F16" s="20"/>
      <c r="G16" s="20"/>
      <c r="H16" s="20">
        <v>1</v>
      </c>
      <c r="I16" s="20">
        <v>183250</v>
      </c>
    </row>
    <row r="17" spans="1:9" x14ac:dyDescent="0.25">
      <c r="A17" s="7" t="s">
        <v>133</v>
      </c>
      <c r="B17" s="20">
        <v>1</v>
      </c>
      <c r="C17" s="20">
        <v>183125</v>
      </c>
      <c r="D17" s="20"/>
      <c r="E17" s="20"/>
      <c r="F17" s="20"/>
      <c r="G17" s="20"/>
      <c r="H17" s="20">
        <v>1</v>
      </c>
      <c r="I17" s="20">
        <v>183125</v>
      </c>
    </row>
    <row r="18" spans="1:9" x14ac:dyDescent="0.25">
      <c r="A18" s="19" t="s">
        <v>27</v>
      </c>
      <c r="B18" s="21">
        <v>236</v>
      </c>
      <c r="C18" s="21">
        <v>45766265</v>
      </c>
      <c r="D18" s="21">
        <v>65</v>
      </c>
      <c r="E18" s="21">
        <v>6116349</v>
      </c>
      <c r="F18" s="21">
        <v>34</v>
      </c>
      <c r="G18" s="21">
        <v>1899000</v>
      </c>
      <c r="H18" s="21">
        <v>335</v>
      </c>
      <c r="I18" s="21">
        <v>53781614</v>
      </c>
    </row>
  </sheetData>
  <mergeCells count="6">
    <mergeCell ref="A1:E1"/>
    <mergeCell ref="F2:G2"/>
    <mergeCell ref="H2:I2"/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11</vt:i4>
      </vt:variant>
      <vt:variant>
        <vt:lpstr>Nimega vahemikud</vt:lpstr>
      </vt:variant>
      <vt:variant>
        <vt:i4>2</vt:i4>
      </vt:variant>
    </vt:vector>
  </HeadingPairs>
  <TitlesOfParts>
    <vt:vector size="13" baseType="lpstr">
      <vt:lpstr>Joonis 1</vt:lpstr>
      <vt:lpstr>Tabel 1</vt:lpstr>
      <vt:lpstr>Tabel 2</vt:lpstr>
      <vt:lpstr>Tabel 3</vt:lpstr>
      <vt:lpstr>Joonis 2</vt:lpstr>
      <vt:lpstr>Tabel 4</vt:lpstr>
      <vt:lpstr>Tabel 5 ja 6</vt:lpstr>
      <vt:lpstr>Tabel 7</vt:lpstr>
      <vt:lpstr>Tabel 8</vt:lpstr>
      <vt:lpstr>Tabel 9</vt:lpstr>
      <vt:lpstr>Tabel 10</vt:lpstr>
      <vt:lpstr>'Joonis 1'!_ftn1</vt:lpstr>
      <vt:lpstr>'Joonis 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Tuvike</dc:creator>
  <cp:lastModifiedBy>Kristina Laurand</cp:lastModifiedBy>
  <dcterms:created xsi:type="dcterms:W3CDTF">2021-06-02T07:08:29Z</dcterms:created>
  <dcterms:modified xsi:type="dcterms:W3CDTF">2022-12-09T16:34:17Z</dcterms:modified>
</cp:coreProperties>
</file>