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:\Kodulehe uuendamine\Personaalsed uurimistoetused\jaanuar 2023\"/>
    </mc:Choice>
  </mc:AlternateContent>
  <xr:revisionPtr revIDLastSave="0" documentId="13_ncr:1_{CB7A1D17-B062-433C-B548-A99DF85D6328}" xr6:coauthVersionLast="47" xr6:coauthVersionMax="47" xr10:uidLastSave="{00000000-0000-0000-0000-000000000000}"/>
  <bookViews>
    <workbookView xWindow="-120" yWindow="-120" windowWidth="29040" windowHeight="15840" tabRatio="718" xr2:uid="{00000000-000D-0000-FFFF-FFFF00000000}"/>
  </bookViews>
  <sheets>
    <sheet name="2.1" sheetId="29" r:id="rId1"/>
    <sheet name="2.2-2.3" sheetId="30" r:id="rId2"/>
    <sheet name="2.4" sheetId="27" r:id="rId3"/>
    <sheet name="2.5" sheetId="2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0" l="1"/>
  <c r="G14" i="30"/>
  <c r="G15" i="30"/>
  <c r="G16" i="30"/>
  <c r="G17" i="30"/>
  <c r="G18" i="30"/>
  <c r="G12" i="30"/>
  <c r="F13" i="30"/>
  <c r="F14" i="30"/>
  <c r="F15" i="30"/>
  <c r="F16" i="30"/>
  <c r="F17" i="30"/>
  <c r="F18" i="30"/>
  <c r="F12" i="30"/>
  <c r="E13" i="30"/>
  <c r="E14" i="30"/>
  <c r="E15" i="30"/>
  <c r="E16" i="30"/>
  <c r="E17" i="30"/>
  <c r="E18" i="30"/>
  <c r="E12" i="30"/>
  <c r="D13" i="30"/>
  <c r="D14" i="30"/>
  <c r="D15" i="30"/>
  <c r="D16" i="30"/>
  <c r="D17" i="30"/>
  <c r="D18" i="30"/>
  <c r="D12" i="30"/>
  <c r="C13" i="30"/>
  <c r="C14" i="30"/>
  <c r="C15" i="30"/>
  <c r="C16" i="30"/>
  <c r="C17" i="30"/>
  <c r="C18" i="30"/>
  <c r="C12" i="30"/>
  <c r="B13" i="30"/>
  <c r="B14" i="30"/>
  <c r="B15" i="30"/>
  <c r="B16" i="30"/>
  <c r="B17" i="30"/>
  <c r="B18" i="30"/>
  <c r="B12" i="30"/>
  <c r="E5" i="29"/>
  <c r="F5" i="29"/>
  <c r="G6" i="29"/>
  <c r="D6" i="29"/>
  <c r="C6" i="29"/>
  <c r="B6" i="29"/>
  <c r="E6" i="29" l="1"/>
  <c r="F6" i="29"/>
  <c r="S6" i="25" l="1"/>
  <c r="R6" i="25"/>
  <c r="P6" i="25"/>
  <c r="O6" i="25"/>
  <c r="M6" i="25"/>
  <c r="L6" i="25"/>
  <c r="J6" i="25"/>
  <c r="I6" i="25"/>
  <c r="G6" i="25"/>
  <c r="F6" i="25"/>
  <c r="D6" i="25"/>
  <c r="C6" i="25"/>
  <c r="T5" i="25"/>
  <c r="T4" i="25"/>
  <c r="T3" i="25"/>
  <c r="Q5" i="25"/>
  <c r="Q4" i="25"/>
  <c r="Q3" i="25"/>
  <c r="N5" i="25"/>
  <c r="N4" i="25"/>
  <c r="N3" i="25"/>
  <c r="K5" i="25"/>
  <c r="K4" i="25"/>
  <c r="K3" i="25"/>
  <c r="H5" i="25"/>
  <c r="H4" i="25"/>
  <c r="H3" i="25"/>
  <c r="E5" i="25"/>
  <c r="E4" i="25"/>
  <c r="E3" i="25"/>
  <c r="E6" i="25" l="1"/>
  <c r="K6" i="25"/>
  <c r="N6" i="25"/>
  <c r="Q6" i="25"/>
  <c r="H6" i="25"/>
  <c r="T6" i="25"/>
</calcChain>
</file>

<file path=xl/sharedStrings.xml><?xml version="1.0" encoding="utf-8"?>
<sst xmlns="http://schemas.openxmlformats.org/spreadsheetml/2006/main" count="91" uniqueCount="41">
  <si>
    <t>Taotluste arv</t>
  </si>
  <si>
    <t>Grantide arv</t>
  </si>
  <si>
    <t>Rühmagrant</t>
  </si>
  <si>
    <t>Stardigrant</t>
  </si>
  <si>
    <t>Järeldoktorigrant</t>
  </si>
  <si>
    <t>Edukuse määr</t>
  </si>
  <si>
    <t>Kokku</t>
  </si>
  <si>
    <t>PUT2018</t>
  </si>
  <si>
    <t>PUT2019</t>
  </si>
  <si>
    <t>PUT2020</t>
  </si>
  <si>
    <t>PUT2021</t>
  </si>
  <si>
    <t>PUT2022</t>
  </si>
  <si>
    <t>2020*</t>
  </si>
  <si>
    <t>2021*</t>
  </si>
  <si>
    <t>Käimasolevad grandid</t>
  </si>
  <si>
    <t>PUT2023</t>
  </si>
  <si>
    <t>AR</t>
  </si>
  <si>
    <t>HU</t>
  </si>
  <si>
    <t>PÕ</t>
  </si>
  <si>
    <t>SO</t>
  </si>
  <si>
    <t>TE</t>
  </si>
  <si>
    <t>LO1</t>
  </si>
  <si>
    <t>LO2</t>
  </si>
  <si>
    <t>PRG</t>
  </si>
  <si>
    <t>PSG</t>
  </si>
  <si>
    <t>PUTJD</t>
  </si>
  <si>
    <t>Uue vooru grandid</t>
  </si>
  <si>
    <t>TE – tehnika ja tehnoloogia</t>
  </si>
  <si>
    <t xml:space="preserve">AR – arsti- ja terviseteadused                              </t>
  </si>
  <si>
    <t>LO-2 – bio- ja keskkonnateadused</t>
  </si>
  <si>
    <t>HU – humanitaarteadused ja kunstid               </t>
  </si>
  <si>
    <t>PÕ – põllumajandusteadused ja veterinaaria</t>
  </si>
  <si>
    <t xml:space="preserve">LO-1 – täppisteadused                                          </t>
  </si>
  <si>
    <t>SO – sotsiaalteadused</t>
  </si>
  <si>
    <t>2017.-2022. a taotlusvoorude (PUT2018-2023) rahalised mahud ja osakaalud granditüüpide lõikes</t>
  </si>
  <si>
    <t>Uurimistoetuste väljamaksete rahaline maht ja osakaalud 2018-2023 (milj eur)</t>
  </si>
  <si>
    <t>Uue vooru grantide mahu osakaal (%)</t>
  </si>
  <si>
    <t>Aastaste väljamaksete rahalise mahu osakaalud valdkondade lõikes (2018-2023)</t>
  </si>
  <si>
    <t>Valdkondade väljamaksete rahalised mahud aastatel 2018-2023</t>
  </si>
  <si>
    <t>2023**</t>
  </si>
  <si>
    <t>Rahaline maht ja osakaalud valdkondade ja aastate lõikes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</si>
</sst>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8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b/>
      <sz val="16"/>
      <name val="Calibri"/>
      <family val="2"/>
    </font>
    <font>
      <sz val="16"/>
      <color rgb="FF000000"/>
      <name val="Calibri"/>
      <family val="2"/>
    </font>
    <font>
      <sz val="16"/>
      <name val="Calibri"/>
      <family val="2"/>
    </font>
    <font>
      <sz val="16"/>
      <name val="Calibri"/>
      <family val="2"/>
      <charset val="186"/>
    </font>
    <font>
      <sz val="16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6"/>
      <color rgb="FFFF0000"/>
      <name val="Calibri"/>
      <family val="2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</font>
    <font>
      <sz val="8"/>
      <name val="Calibri"/>
      <family val="2"/>
    </font>
    <font>
      <b/>
      <sz val="16"/>
      <color rgb="FF000000"/>
      <name val="Calibri"/>
      <family val="2"/>
      <charset val="186"/>
    </font>
    <font>
      <b/>
      <sz val="16"/>
      <name val="Calibri"/>
      <family val="2"/>
      <charset val="186"/>
    </font>
    <font>
      <b/>
      <sz val="12"/>
      <color rgb="FF595959"/>
      <name val="Calibri"/>
      <family val="2"/>
    </font>
    <font>
      <sz val="9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D7F0"/>
        <bgColor indexed="64"/>
      </patternFill>
    </fill>
    <fill>
      <patternFill patternType="solid">
        <fgColor rgb="FFE0D7F0"/>
        <bgColor theme="4" tint="0.79998168889431442"/>
      </patternFill>
    </fill>
    <fill>
      <patternFill patternType="solid">
        <fgColor rgb="FFE8E1F4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 applyBorder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164" fontId="0" fillId="0" borderId="1" xfId="0" applyNumberFormat="1" applyBorder="1"/>
    <xf numFmtId="0" fontId="5" fillId="3" borderId="1" xfId="0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7" fillId="2" borderId="1" xfId="0" applyFont="1" applyFill="1" applyBorder="1" applyAlignment="1">
      <alignment horizontal="center" vertical="center"/>
    </xf>
    <xf numFmtId="0" fontId="1" fillId="0" borderId="0" xfId="2"/>
    <xf numFmtId="0" fontId="12" fillId="4" borderId="1" xfId="2" applyFont="1" applyFill="1" applyBorder="1" applyAlignment="1">
      <alignment horizontal="center" vertical="center"/>
    </xf>
    <xf numFmtId="0" fontId="1" fillId="0" borderId="1" xfId="2" applyBorder="1"/>
    <xf numFmtId="3" fontId="1" fillId="0" borderId="1" xfId="2" applyNumberFormat="1" applyBorder="1"/>
    <xf numFmtId="0" fontId="7" fillId="0" borderId="0" xfId="2" applyFont="1"/>
    <xf numFmtId="0" fontId="11" fillId="0" borderId="0" xfId="2" applyFont="1"/>
    <xf numFmtId="165" fontId="0" fillId="0" borderId="1" xfId="3" applyNumberFormat="1" applyFont="1" applyBorder="1"/>
    <xf numFmtId="0" fontId="12" fillId="3" borderId="1" xfId="2" applyFont="1" applyFill="1" applyBorder="1"/>
    <xf numFmtId="9" fontId="0" fillId="0" borderId="1" xfId="3" applyFont="1" applyBorder="1"/>
    <xf numFmtId="3" fontId="7" fillId="2" borderId="1" xfId="2" applyNumberFormat="1" applyFont="1" applyFill="1" applyBorder="1"/>
    <xf numFmtId="3" fontId="12" fillId="3" borderId="1" xfId="2" applyNumberFormat="1" applyFont="1" applyFill="1" applyBorder="1"/>
    <xf numFmtId="0" fontId="3" fillId="0" borderId="1" xfId="0" applyFont="1" applyBorder="1"/>
    <xf numFmtId="9" fontId="4" fillId="0" borderId="1" xfId="1" applyFont="1" applyBorder="1"/>
    <xf numFmtId="0" fontId="3" fillId="0" borderId="0" xfId="0" applyFont="1" applyBorder="1"/>
    <xf numFmtId="9" fontId="4" fillId="0" borderId="0" xfId="1" applyFont="1" applyBorder="1"/>
    <xf numFmtId="0" fontId="14" fillId="2" borderId="1" xfId="0" applyFont="1" applyFill="1" applyBorder="1"/>
    <xf numFmtId="9" fontId="15" fillId="2" borderId="1" xfId="1" applyFont="1" applyFill="1" applyBorder="1"/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top" readingOrder="1"/>
    </xf>
    <xf numFmtId="0" fontId="0" fillId="2" borderId="0" xfId="0" applyFill="1"/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12" fillId="4" borderId="2" xfId="2" applyFont="1" applyFill="1" applyBorder="1" applyAlignment="1">
      <alignment horizontal="center" vertical="center"/>
    </xf>
    <xf numFmtId="165" fontId="0" fillId="0" borderId="2" xfId="3" applyNumberFormat="1" applyFont="1" applyBorder="1"/>
    <xf numFmtId="3" fontId="1" fillId="0" borderId="2" xfId="2" applyNumberFormat="1" applyBorder="1"/>
    <xf numFmtId="0" fontId="1" fillId="0" borderId="3" xfId="2" applyBorder="1"/>
    <xf numFmtId="0" fontId="11" fillId="0" borderId="3" xfId="2" applyFont="1" applyBorder="1"/>
    <xf numFmtId="3" fontId="1" fillId="0" borderId="3" xfId="2" applyNumberFormat="1" applyBorder="1"/>
    <xf numFmtId="3" fontId="11" fillId="0" borderId="3" xfId="2" applyNumberFormat="1" applyFont="1" applyBorder="1"/>
    <xf numFmtId="3" fontId="12" fillId="3" borderId="2" xfId="2" applyNumberFormat="1" applyFont="1" applyFill="1" applyBorder="1"/>
    <xf numFmtId="0" fontId="14" fillId="2" borderId="4" xfId="0" applyFont="1" applyFill="1" applyBorder="1"/>
    <xf numFmtId="9" fontId="15" fillId="2" borderId="4" xfId="1" applyFont="1" applyFill="1" applyBorder="1"/>
    <xf numFmtId="0" fontId="3" fillId="0" borderId="3" xfId="0" applyFont="1" applyBorder="1"/>
    <xf numFmtId="0" fontId="8" fillId="0" borderId="3" xfId="0" applyFont="1" applyBorder="1"/>
    <xf numFmtId="0" fontId="3" fillId="2" borderId="3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9" fontId="3" fillId="0" borderId="3" xfId="1" applyFont="1" applyBorder="1"/>
    <xf numFmtId="0" fontId="17" fillId="0" borderId="3" xfId="2" applyFont="1" applyBorder="1"/>
    <xf numFmtId="0" fontId="1" fillId="0" borderId="5" xfId="2" applyBorder="1"/>
    <xf numFmtId="0" fontId="1" fillId="0" borderId="6" xfId="2" applyBorder="1"/>
    <xf numFmtId="0" fontId="16" fillId="0" borderId="3" xfId="0" applyFont="1" applyBorder="1" applyAlignment="1">
      <alignment horizontal="left" vertical="center" readingOrder="1"/>
    </xf>
    <xf numFmtId="0" fontId="2" fillId="3" borderId="1" xfId="0" applyFont="1" applyFill="1" applyBorder="1" applyAlignment="1">
      <alignment horizontal="center"/>
    </xf>
  </cellXfs>
  <cellStyles count="4">
    <cellStyle name="Normaallaad" xfId="0" builtinId="0"/>
    <cellStyle name="Normaallaad 2" xfId="2" xr:uid="{0CFACF48-3809-48B3-8BD5-0C39DF0F43B3}"/>
    <cellStyle name="Protsent" xfId="1" builtinId="5"/>
    <cellStyle name="Protsent 2" xfId="3" xr:uid="{0462D99D-D482-4C0E-BF8C-7E1298539078}"/>
  </cellStyles>
  <dxfs count="0"/>
  <tableStyles count="0" defaultTableStyle="TableStyleMedium2" defaultPivotStyle="PivotStyleLight16"/>
  <colors>
    <mruColors>
      <color rgb="FFAA96D7"/>
      <color rgb="FF8560C5"/>
      <color rgb="FFE0D7F0"/>
      <color rgb="FF959494"/>
      <color rgb="FF9474CC"/>
      <color rgb="FFB64F38"/>
      <color rgb="FF6638B6"/>
      <color rgb="FFE8E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91265161216345E-2"/>
          <c:y val="9.169315791360258E-2"/>
          <c:w val="0.82792283859575722"/>
          <c:h val="0.76709976897617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'2.1'!$A$3</c:f>
              <c:strCache>
                <c:ptCount val="1"/>
                <c:pt idx="0">
                  <c:v>Käimasolevad grandid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-4.666666666666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DA-4C43-9C1C-9C0F484882BD}"/>
                </c:ext>
              </c:extLst>
            </c:dLbl>
            <c:numFmt formatCode="#,##0.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'2.1'!$B$2:$G$2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2021*</c:v>
                </c:pt>
                <c:pt idx="4">
                  <c:v>2022</c:v>
                </c:pt>
                <c:pt idx="5">
                  <c:v>2023**</c:v>
                </c:pt>
              </c:strCache>
            </c:strRef>
          </c:cat>
          <c:val>
            <c:numRef>
              <c:f>'2.1'!$B$3:$G$3</c:f>
              <c:numCache>
                <c:formatCode>#\ ##0.0</c:formatCode>
                <c:ptCount val="6"/>
                <c:pt idx="0">
                  <c:v>37.299999999999997</c:v>
                </c:pt>
                <c:pt idx="1">
                  <c:v>31.4</c:v>
                </c:pt>
                <c:pt idx="2">
                  <c:v>24.1</c:v>
                </c:pt>
                <c:pt idx="3">
                  <c:v>29.13</c:v>
                </c:pt>
                <c:pt idx="4">
                  <c:v>38.6</c:v>
                </c:pt>
                <c:pt idx="5">
                  <c:v>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DA-4C43-9C1C-9C0F484882BD}"/>
            </c:ext>
          </c:extLst>
        </c:ser>
        <c:ser>
          <c:idx val="1"/>
          <c:order val="1"/>
          <c:tx>
            <c:strRef>
              <c:f>'2.1'!$A$4</c:f>
              <c:strCache>
                <c:ptCount val="1"/>
                <c:pt idx="0">
                  <c:v>Uue vooru grandid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numFmt formatCode="#,##0.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'2.1'!$B$2:$G$2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2021*</c:v>
                </c:pt>
                <c:pt idx="4">
                  <c:v>2022</c:v>
                </c:pt>
                <c:pt idx="5">
                  <c:v>2023**</c:v>
                </c:pt>
              </c:strCache>
            </c:strRef>
          </c:cat>
          <c:val>
            <c:numRef>
              <c:f>'2.1'!$B$4:$G$4</c:f>
              <c:numCache>
                <c:formatCode>#\ ##0.0</c:formatCode>
                <c:ptCount val="6"/>
                <c:pt idx="0">
                  <c:v>4</c:v>
                </c:pt>
                <c:pt idx="1">
                  <c:v>8.4</c:v>
                </c:pt>
                <c:pt idx="2">
                  <c:v>18.5</c:v>
                </c:pt>
                <c:pt idx="3">
                  <c:v>15.91</c:v>
                </c:pt>
                <c:pt idx="4">
                  <c:v>10.4</c:v>
                </c:pt>
                <c:pt idx="5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4DA-4C43-9C1C-9C0F48488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6"/>
        <c:overlap val="100"/>
        <c:axId val="1669017888"/>
        <c:axId val="1691729744"/>
      </c:barChart>
      <c:lineChart>
        <c:grouping val="standard"/>
        <c:varyColors val="0"/>
        <c:ser>
          <c:idx val="2"/>
          <c:order val="2"/>
          <c:tx>
            <c:strRef>
              <c:f>'2.1'!$A$5</c:f>
              <c:strCache>
                <c:ptCount val="1"/>
                <c:pt idx="0">
                  <c:v>Kokku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28669815980743E-2"/>
                  <c:y val="-5.328057742782155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4DA-4C43-9C1C-9C0F484882BD}"/>
                </c:ext>
              </c:extLst>
            </c:dLbl>
            <c:dLbl>
              <c:idx val="1"/>
              <c:layout>
                <c:manualLayout>
                  <c:x val="-5.5581279524819484E-2"/>
                  <c:y val="-5.993884514435698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4DA-4C43-9C1C-9C0F484882BD}"/>
                </c:ext>
              </c:extLst>
            </c:dLbl>
            <c:dLbl>
              <c:idx val="2"/>
              <c:layout>
                <c:manualLayout>
                  <c:x val="-4.8170442254843591E-2"/>
                  <c:y val="-4.333333333333336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DA-4C43-9C1C-9C0F484882BD}"/>
                </c:ext>
              </c:extLst>
            </c:dLbl>
            <c:dLbl>
              <c:idx val="3"/>
              <c:layout>
                <c:manualLayout>
                  <c:x val="-5.5581279524819449E-2"/>
                  <c:y val="-5.000000000000003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4DA-4C43-9C1C-9C0F484882BD}"/>
                </c:ext>
              </c:extLst>
            </c:dLbl>
            <c:dLbl>
              <c:idx val="4"/>
              <c:layout>
                <c:manualLayout>
                  <c:x val="-6.1139407477301531E-2"/>
                  <c:y val="-5.33333333333333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DA-4C43-9C1C-9C0F484882BD}"/>
                </c:ext>
              </c:extLst>
            </c:dLbl>
            <c:dLbl>
              <c:idx val="5"/>
              <c:layout>
                <c:manualLayout>
                  <c:x val="-5.9286698159807409E-2"/>
                  <c:y val="-5.00000000000000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4DA-4C43-9C1C-9C0F484882BD}"/>
                </c:ext>
              </c:extLst>
            </c:dLbl>
            <c:numFmt formatCode="#,##0.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'2.1'!$B$2:$G$2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2021*</c:v>
                </c:pt>
                <c:pt idx="4">
                  <c:v>2022</c:v>
                </c:pt>
                <c:pt idx="5">
                  <c:v>2023**</c:v>
                </c:pt>
              </c:strCache>
            </c:strRef>
          </c:cat>
          <c:val>
            <c:numRef>
              <c:f>'2.1'!$B$5:$G$5</c:f>
              <c:numCache>
                <c:formatCode>#\ ##0.0</c:formatCode>
                <c:ptCount val="6"/>
                <c:pt idx="0">
                  <c:v>41.3</c:v>
                </c:pt>
                <c:pt idx="1">
                  <c:v>39.9</c:v>
                </c:pt>
                <c:pt idx="2">
                  <c:v>42.6</c:v>
                </c:pt>
                <c:pt idx="3">
                  <c:v>45.04</c:v>
                </c:pt>
                <c:pt idx="4">
                  <c:v>49</c:v>
                </c:pt>
                <c:pt idx="5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4DA-4C43-9C1C-9C0F48488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9017888"/>
        <c:axId val="1691729744"/>
      </c:lineChart>
      <c:lineChart>
        <c:grouping val="standard"/>
        <c:varyColors val="0"/>
        <c:ser>
          <c:idx val="4"/>
          <c:order val="3"/>
          <c:tx>
            <c:strRef>
              <c:f>'2.1'!$A$6</c:f>
              <c:strCache>
                <c:ptCount val="1"/>
                <c:pt idx="0">
                  <c:v>Uue vooru grantide mahu osakaal (%)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906397624097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4DA-4C43-9C1C-9C0F484882BD}"/>
                </c:ext>
              </c:extLst>
            </c:dLbl>
            <c:dLbl>
              <c:idx val="1"/>
              <c:layout>
                <c:manualLayout>
                  <c:x val="-2.5937930444915776E-2"/>
                  <c:y val="6.111040515849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4DA-4C43-9C1C-9C0F484882BD}"/>
                </c:ext>
              </c:extLst>
            </c:dLbl>
            <c:dLbl>
              <c:idx val="2"/>
              <c:layout>
                <c:manualLayout>
                  <c:x val="-2.779063976240979E-2"/>
                  <c:y val="-3.33333333333336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4DA-4C43-9C1C-9C0F484882BD}"/>
                </c:ext>
              </c:extLst>
            </c:dLbl>
            <c:dLbl>
              <c:idx val="3"/>
              <c:layout>
                <c:manualLayout>
                  <c:x val="-2.7790639762409725E-2"/>
                  <c:y val="3.3333333333333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4DA-4C43-9C1C-9C0F484882BD}"/>
                </c:ext>
              </c:extLst>
            </c:dLbl>
            <c:dLbl>
              <c:idx val="4"/>
              <c:layout>
                <c:manualLayout>
                  <c:x val="-2.779063976240986E-2"/>
                  <c:y val="6.111040515849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4DA-4C43-9C1C-9C0F484882BD}"/>
                </c:ext>
              </c:extLst>
            </c:dLbl>
            <c:dLbl>
              <c:idx val="5"/>
              <c:layout>
                <c:manualLayout>
                  <c:x val="-2.7790639762409725E-2"/>
                  <c:y val="6.666666666666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4DA-4C43-9C1C-9C0F484882BD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'2.1'!$B$2:$G$2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2021*</c:v>
                </c:pt>
                <c:pt idx="4">
                  <c:v>2022</c:v>
                </c:pt>
                <c:pt idx="5">
                  <c:v>2023**</c:v>
                </c:pt>
              </c:strCache>
            </c:strRef>
          </c:cat>
          <c:val>
            <c:numRef>
              <c:f>'2.1'!$B$6:$G$6</c:f>
              <c:numCache>
                <c:formatCode>0%</c:formatCode>
                <c:ptCount val="6"/>
                <c:pt idx="0">
                  <c:v>9.6852300242130762E-2</c:v>
                </c:pt>
                <c:pt idx="1">
                  <c:v>0.2105263157894737</c:v>
                </c:pt>
                <c:pt idx="2">
                  <c:v>0.43427230046948356</c:v>
                </c:pt>
                <c:pt idx="3">
                  <c:v>0.35324156305506216</c:v>
                </c:pt>
                <c:pt idx="4">
                  <c:v>0.21224489795918369</c:v>
                </c:pt>
                <c:pt idx="5">
                  <c:v>0.18149466192170816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4DA-4C43-9C1C-9C0F48488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7865439"/>
        <c:axId val="1857856703"/>
      </c:lineChart>
      <c:catAx>
        <c:axId val="16690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91729744"/>
        <c:crosses val="autoZero"/>
        <c:auto val="1"/>
        <c:lblAlgn val="ctr"/>
        <c:lblOffset val="100"/>
        <c:noMultiLvlLbl val="0"/>
      </c:catAx>
      <c:valAx>
        <c:axId val="169172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Väljamaksete rahaline maht (milj eur)</a:t>
                </a:r>
              </a:p>
            </c:rich>
          </c:tx>
          <c:layout>
            <c:manualLayout>
              <c:xMode val="edge"/>
              <c:yMode val="edge"/>
              <c:x val="5.6479916485115741E-3"/>
              <c:y val="0.21058451443569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669017888"/>
        <c:crosses val="autoZero"/>
        <c:crossBetween val="between"/>
      </c:valAx>
      <c:valAx>
        <c:axId val="185785670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Uue vooru grantide mahu osakaal (%)</a:t>
                </a:r>
              </a:p>
            </c:rich>
          </c:tx>
          <c:layout>
            <c:manualLayout>
              <c:xMode val="edge"/>
              <c:yMode val="edge"/>
              <c:x val="0.96627135393371033"/>
              <c:y val="0.25845118110236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857865439"/>
        <c:crosses val="max"/>
        <c:crossBetween val="between"/>
      </c:valAx>
      <c:catAx>
        <c:axId val="1857865439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857856703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7405912272609109"/>
          <c:y val="0.93713532686016243"/>
          <c:w val="0.79671577367536395"/>
          <c:h val="5.625039370078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1403913350653E-2"/>
          <c:y val="5.6891405904273329E-2"/>
          <c:w val="0.92241968657683615"/>
          <c:h val="0.7972298313379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'2.2-2.3'!$A$12</c:f>
              <c:strCache>
                <c:ptCount val="1"/>
                <c:pt idx="0">
                  <c:v>AR</c:v>
                </c:pt>
              </c:strCache>
            </c:strRef>
          </c:tx>
          <c:spPr>
            <a:solidFill>
              <a:srgbClr val="7F97C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'2.2-2.3'!$B$3:$G$3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'2.2-2.3'!$B$12:$G$12</c:f>
              <c:numCache>
                <c:formatCode>0.0%</c:formatCode>
                <c:ptCount val="6"/>
                <c:pt idx="0">
                  <c:v>0.13925204413672876</c:v>
                </c:pt>
                <c:pt idx="1">
                  <c:v>0.13888998767659835</c:v>
                </c:pt>
                <c:pt idx="2">
                  <c:v>0.14759332992647781</c:v>
                </c:pt>
                <c:pt idx="3">
                  <c:v>0.14969815039620793</c:v>
                </c:pt>
                <c:pt idx="4">
                  <c:v>0.14583717092781487</c:v>
                </c:pt>
                <c:pt idx="5">
                  <c:v>0.13804570063669319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6C-4C2F-851F-5C0ED979F54B}"/>
            </c:ext>
          </c:extLst>
        </c:ser>
        <c:ser>
          <c:idx val="1"/>
          <c:order val="1"/>
          <c:tx>
            <c:strRef>
              <c:f>'2.2-2.3'!$A$13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rgbClr val="D793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'2.2-2.3'!$B$3:$G$3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'2.2-2.3'!$B$13:$G$13</c:f>
              <c:numCache>
                <c:formatCode>0.0%</c:formatCode>
                <c:ptCount val="6"/>
                <c:pt idx="0">
                  <c:v>9.8178102593973651E-2</c:v>
                </c:pt>
                <c:pt idx="1">
                  <c:v>9.946153061269318E-2</c:v>
                </c:pt>
                <c:pt idx="2">
                  <c:v>9.3089032189926604E-2</c:v>
                </c:pt>
                <c:pt idx="3">
                  <c:v>9.8927153383255625E-2</c:v>
                </c:pt>
                <c:pt idx="4">
                  <c:v>0.10496882215504812</c:v>
                </c:pt>
                <c:pt idx="5">
                  <c:v>0.10499529733880512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6C-4C2F-851F-5C0ED979F54B}"/>
            </c:ext>
          </c:extLst>
        </c:ser>
        <c:ser>
          <c:idx val="3"/>
          <c:order val="2"/>
          <c:tx>
            <c:strRef>
              <c:f>'2.2-2.3'!$A$14</c:f>
              <c:strCache>
                <c:ptCount val="1"/>
                <c:pt idx="0">
                  <c:v>LO1</c:v>
                </c:pt>
              </c:strCache>
            </c:strRef>
          </c:tx>
          <c:spPr>
            <a:pattFill prst="pct60">
              <a:fgClr>
                <a:srgbClr val="7FC2E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'2.2-2.3'!$B$3:$G$3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'2.2-2.3'!$B$14:$G$14</c:f>
              <c:numCache>
                <c:formatCode>0.0%</c:formatCode>
                <c:ptCount val="6"/>
                <c:pt idx="0">
                  <c:v>0.23909318367037863</c:v>
                </c:pt>
                <c:pt idx="1">
                  <c:v>0.23924676746351503</c:v>
                </c:pt>
                <c:pt idx="2">
                  <c:v>0.25658090739290562</c:v>
                </c:pt>
                <c:pt idx="3">
                  <c:v>0.2242588067487834</c:v>
                </c:pt>
                <c:pt idx="4">
                  <c:v>0.21211806993209276</c:v>
                </c:pt>
                <c:pt idx="5">
                  <c:v>0.21053186720647682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A6C-4C2F-851F-5C0ED979F54B}"/>
            </c:ext>
          </c:extLst>
        </c:ser>
        <c:ser>
          <c:idx val="4"/>
          <c:order val="3"/>
          <c:tx>
            <c:strRef>
              <c:f>'2.2-2.3'!$A$15</c:f>
              <c:strCache>
                <c:ptCount val="1"/>
                <c:pt idx="0">
                  <c:v>LO2</c:v>
                </c:pt>
              </c:strCache>
            </c:strRef>
          </c:tx>
          <c:spPr>
            <a:pattFill prst="dkHorz">
              <a:fgClr>
                <a:srgbClr val="7FC2E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'2.2-2.3'!$B$3:$G$3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'2.2-2.3'!$B$15:$G$15</c:f>
              <c:numCache>
                <c:formatCode>0.0%</c:formatCode>
                <c:ptCount val="6"/>
                <c:pt idx="0">
                  <c:v>0.30605461185398225</c:v>
                </c:pt>
                <c:pt idx="1">
                  <c:v>0.30872672477828045</c:v>
                </c:pt>
                <c:pt idx="2">
                  <c:v>0.26643242366967457</c:v>
                </c:pt>
                <c:pt idx="3">
                  <c:v>0.26961676082258362</c:v>
                </c:pt>
                <c:pt idx="4">
                  <c:v>0.26238485111375254</c:v>
                </c:pt>
                <c:pt idx="5">
                  <c:v>0.25964805819192471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A6C-4C2F-851F-5C0ED979F54B}"/>
            </c:ext>
          </c:extLst>
        </c:ser>
        <c:ser>
          <c:idx val="5"/>
          <c:order val="4"/>
          <c:tx>
            <c:strRef>
              <c:f>'2.2-2.3'!$A$16</c:f>
              <c:strCache>
                <c:ptCount val="1"/>
                <c:pt idx="0">
                  <c:v>PÕ</c:v>
                </c:pt>
              </c:strCache>
            </c:strRef>
          </c:tx>
          <c:spPr>
            <a:solidFill>
              <a:srgbClr val="B1D38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'2.2-2.3'!$B$3:$G$3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'2.2-2.3'!$B$16:$G$16</c:f>
              <c:numCache>
                <c:formatCode>0.0%</c:formatCode>
                <c:ptCount val="6"/>
                <c:pt idx="0">
                  <c:v>2.5156133747534039E-2</c:v>
                </c:pt>
                <c:pt idx="1">
                  <c:v>2.4975351985462586E-2</c:v>
                </c:pt>
                <c:pt idx="2">
                  <c:v>3.5581568770277745E-2</c:v>
                </c:pt>
                <c:pt idx="3">
                  <c:v>4.6733577204258955E-2</c:v>
                </c:pt>
                <c:pt idx="4">
                  <c:v>5.5234618367591803E-2</c:v>
                </c:pt>
                <c:pt idx="5">
                  <c:v>5.8901668301642063E-2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A6C-4C2F-851F-5C0ED979F54B}"/>
            </c:ext>
          </c:extLst>
        </c:ser>
        <c:ser>
          <c:idx val="6"/>
          <c:order val="5"/>
          <c:tx>
            <c:strRef>
              <c:f>'2.2-2.3'!$A$17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F4BA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'2.2-2.3'!$B$3:$G$3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'2.2-2.3'!$B$17:$G$17</c:f>
              <c:numCache>
                <c:formatCode>0.0%</c:formatCode>
                <c:ptCount val="6"/>
                <c:pt idx="0">
                  <c:v>7.2041096142172106E-2</c:v>
                </c:pt>
                <c:pt idx="1">
                  <c:v>6.9320717207476013E-2</c:v>
                </c:pt>
                <c:pt idx="2">
                  <c:v>6.6884874134050892E-2</c:v>
                </c:pt>
                <c:pt idx="3">
                  <c:v>7.6416230110594452E-2</c:v>
                </c:pt>
                <c:pt idx="4">
                  <c:v>8.4421896873937682E-2</c:v>
                </c:pt>
                <c:pt idx="5">
                  <c:v>8.5231265097764505E-2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A6C-4C2F-851F-5C0ED979F54B}"/>
            </c:ext>
          </c:extLst>
        </c:ser>
        <c:ser>
          <c:idx val="7"/>
          <c:order val="6"/>
          <c:tx>
            <c:strRef>
              <c:f>'2.2-2.3'!$A$18</c:f>
              <c:strCache>
                <c:ptCount val="1"/>
                <c:pt idx="0">
                  <c:v>TE</c:v>
                </c:pt>
              </c:strCache>
            </c:strRef>
          </c:tx>
          <c:spPr>
            <a:solidFill>
              <a:srgbClr val="F8D9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'2.2-2.3'!$B$3:$G$3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'2.2-2.3'!$B$18:$G$18</c:f>
              <c:numCache>
                <c:formatCode>0.0%</c:formatCode>
                <c:ptCount val="6"/>
                <c:pt idx="0">
                  <c:v>0.1202248278552306</c:v>
                </c:pt>
                <c:pt idx="1">
                  <c:v>0.11937892027597428</c:v>
                </c:pt>
                <c:pt idx="2">
                  <c:v>0.1338378639166867</c:v>
                </c:pt>
                <c:pt idx="3">
                  <c:v>0.13434932133431604</c:v>
                </c:pt>
                <c:pt idx="4">
                  <c:v>0.13503457062976221</c:v>
                </c:pt>
                <c:pt idx="5">
                  <c:v>0.14264614322669361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FA6C-4C2F-851F-5C0ED979F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118995903"/>
        <c:axId val="1119016703"/>
      </c:barChart>
      <c:catAx>
        <c:axId val="1118995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9016703"/>
        <c:crosses val="autoZero"/>
        <c:auto val="1"/>
        <c:lblAlgn val="ctr"/>
        <c:lblOffset val="100"/>
        <c:noMultiLvlLbl val="0"/>
      </c:catAx>
      <c:valAx>
        <c:axId val="111901670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899590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'2.2-2.3'!$B$3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6717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6.4118722971491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3A-4960-AA40-9921D737620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'2.2-2.3'!$A$4:$A$10</c:f>
              <c:strCache>
                <c:ptCount val="7"/>
                <c:pt idx="0">
                  <c:v>AR</c:v>
                </c:pt>
                <c:pt idx="1">
                  <c:v>HU</c:v>
                </c:pt>
                <c:pt idx="2">
                  <c:v>LO1</c:v>
                </c:pt>
                <c:pt idx="3">
                  <c:v>LO2</c:v>
                </c:pt>
                <c:pt idx="4">
                  <c:v>PÕ</c:v>
                </c:pt>
                <c:pt idx="5">
                  <c:v>SO</c:v>
                </c:pt>
                <c:pt idx="6">
                  <c:v>TE</c:v>
                </c:pt>
              </c:strCache>
            </c:strRef>
          </c:cat>
          <c:val>
            <c:numRef>
              <c:f>'2.2-2.3'!$B$4:$B$10</c:f>
              <c:numCache>
                <c:formatCode>#,##0</c:formatCode>
                <c:ptCount val="7"/>
                <c:pt idx="0">
                  <c:v>5754530.4582000002</c:v>
                </c:pt>
                <c:pt idx="1">
                  <c:v>4057167.5999999996</c:v>
                </c:pt>
                <c:pt idx="2">
                  <c:v>9880422.3399999999</c:v>
                </c:pt>
                <c:pt idx="3">
                  <c:v>12647574.379999999</c:v>
                </c:pt>
                <c:pt idx="4">
                  <c:v>1039566.3399999999</c:v>
                </c:pt>
                <c:pt idx="5">
                  <c:v>2977067.1199999996</c:v>
                </c:pt>
                <c:pt idx="6">
                  <c:v>4968238.9800000004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A-4960-AA40-9921D737620A}"/>
            </c:ext>
          </c:extLst>
        </c:ser>
        <c:ser>
          <c:idx val="1"/>
          <c:order val="1"/>
          <c:tx>
            <c:strRef>
              <c:f>'2.2-2.3'!$C$3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3002212048268247E-16"/>
                  <c:y val="5.86686548696780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3A-4960-AA40-9921D737620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'2.2-2.3'!$A$4:$A$10</c:f>
              <c:strCache>
                <c:ptCount val="7"/>
                <c:pt idx="0">
                  <c:v>AR</c:v>
                </c:pt>
                <c:pt idx="1">
                  <c:v>HU</c:v>
                </c:pt>
                <c:pt idx="2">
                  <c:v>LO1</c:v>
                </c:pt>
                <c:pt idx="3">
                  <c:v>LO2</c:v>
                </c:pt>
                <c:pt idx="4">
                  <c:v>PÕ</c:v>
                </c:pt>
                <c:pt idx="5">
                  <c:v>SO</c:v>
                </c:pt>
                <c:pt idx="6">
                  <c:v>TE</c:v>
                </c:pt>
              </c:strCache>
            </c:strRef>
          </c:cat>
          <c:val>
            <c:numRef>
              <c:f>'2.2-2.3'!$C$4:$C$10</c:f>
              <c:numCache>
                <c:formatCode>#,##0</c:formatCode>
                <c:ptCount val="7"/>
                <c:pt idx="0">
                  <c:v>5538204</c:v>
                </c:pt>
                <c:pt idx="1">
                  <c:v>3966004</c:v>
                </c:pt>
                <c:pt idx="2">
                  <c:v>9539905.8399999999</c:v>
                </c:pt>
                <c:pt idx="3">
                  <c:v>12310402</c:v>
                </c:pt>
                <c:pt idx="4">
                  <c:v>995886</c:v>
                </c:pt>
                <c:pt idx="5">
                  <c:v>2764146.5</c:v>
                </c:pt>
                <c:pt idx="6">
                  <c:v>4760205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3A-4960-AA40-9921D737620A}"/>
            </c:ext>
          </c:extLst>
        </c:ser>
        <c:ser>
          <c:idx val="3"/>
          <c:order val="2"/>
          <c:tx>
            <c:strRef>
              <c:f>'2.2-2.3'!$D$3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5D4D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'2.2-2.3'!$A$4:$A$10</c:f>
              <c:strCache>
                <c:ptCount val="7"/>
                <c:pt idx="0">
                  <c:v>AR</c:v>
                </c:pt>
                <c:pt idx="1">
                  <c:v>HU</c:v>
                </c:pt>
                <c:pt idx="2">
                  <c:v>LO1</c:v>
                </c:pt>
                <c:pt idx="3">
                  <c:v>LO2</c:v>
                </c:pt>
                <c:pt idx="4">
                  <c:v>PÕ</c:v>
                </c:pt>
                <c:pt idx="5">
                  <c:v>SO</c:v>
                </c:pt>
                <c:pt idx="6">
                  <c:v>TE</c:v>
                </c:pt>
              </c:strCache>
            </c:strRef>
          </c:cat>
          <c:val>
            <c:numRef>
              <c:f>'2.2-2.3'!$D$4:$D$10</c:f>
              <c:numCache>
                <c:formatCode>#,##0</c:formatCode>
                <c:ptCount val="7"/>
                <c:pt idx="0">
                  <c:v>6290235</c:v>
                </c:pt>
                <c:pt idx="1">
                  <c:v>3967333</c:v>
                </c:pt>
                <c:pt idx="2">
                  <c:v>10935143.24</c:v>
                </c:pt>
                <c:pt idx="3">
                  <c:v>11355002</c:v>
                </c:pt>
                <c:pt idx="4">
                  <c:v>1516440</c:v>
                </c:pt>
                <c:pt idx="5">
                  <c:v>2850546</c:v>
                </c:pt>
                <c:pt idx="6">
                  <c:v>5703995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3A-4960-AA40-9921D737620A}"/>
            </c:ext>
          </c:extLst>
        </c:ser>
        <c:ser>
          <c:idx val="4"/>
          <c:order val="3"/>
          <c:tx>
            <c:strRef>
              <c:f>'2.2-2.3'!$E$3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'2.2-2.3'!$A$4:$A$10</c:f>
              <c:strCache>
                <c:ptCount val="7"/>
                <c:pt idx="0">
                  <c:v>AR</c:v>
                </c:pt>
                <c:pt idx="1">
                  <c:v>HU</c:v>
                </c:pt>
                <c:pt idx="2">
                  <c:v>LO1</c:v>
                </c:pt>
                <c:pt idx="3">
                  <c:v>LO2</c:v>
                </c:pt>
                <c:pt idx="4">
                  <c:v>PÕ</c:v>
                </c:pt>
                <c:pt idx="5">
                  <c:v>SO</c:v>
                </c:pt>
                <c:pt idx="6">
                  <c:v>TE</c:v>
                </c:pt>
              </c:strCache>
            </c:strRef>
          </c:cat>
          <c:val>
            <c:numRef>
              <c:f>'2.2-2.3'!$E$4:$E$10</c:f>
              <c:numCache>
                <c:formatCode>#,##0</c:formatCode>
                <c:ptCount val="7"/>
                <c:pt idx="0">
                  <c:v>6742724</c:v>
                </c:pt>
                <c:pt idx="1">
                  <c:v>4455890</c:v>
                </c:pt>
                <c:pt idx="2">
                  <c:v>10101095</c:v>
                </c:pt>
                <c:pt idx="3">
                  <c:v>12144114</c:v>
                </c:pt>
                <c:pt idx="4">
                  <c:v>2104980</c:v>
                </c:pt>
                <c:pt idx="5">
                  <c:v>3441950</c:v>
                </c:pt>
                <c:pt idx="6">
                  <c:v>6051380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3A-4960-AA40-9921D737620A}"/>
            </c:ext>
          </c:extLst>
        </c:ser>
        <c:ser>
          <c:idx val="5"/>
          <c:order val="4"/>
          <c:tx>
            <c:strRef>
              <c:f>'2.2-2.3'!$F$3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'2.2-2.3'!$A$4:$A$10</c:f>
              <c:strCache>
                <c:ptCount val="7"/>
                <c:pt idx="0">
                  <c:v>AR</c:v>
                </c:pt>
                <c:pt idx="1">
                  <c:v>HU</c:v>
                </c:pt>
                <c:pt idx="2">
                  <c:v>LO1</c:v>
                </c:pt>
                <c:pt idx="3">
                  <c:v>LO2</c:v>
                </c:pt>
                <c:pt idx="4">
                  <c:v>PÕ</c:v>
                </c:pt>
                <c:pt idx="5">
                  <c:v>SO</c:v>
                </c:pt>
                <c:pt idx="6">
                  <c:v>TE</c:v>
                </c:pt>
              </c:strCache>
            </c:strRef>
          </c:cat>
          <c:val>
            <c:numRef>
              <c:f>'2.2-2.3'!$F$4:$F$10</c:f>
              <c:numCache>
                <c:formatCode>#,##0</c:formatCode>
                <c:ptCount val="7"/>
                <c:pt idx="0">
                  <c:v>7144024.5</c:v>
                </c:pt>
                <c:pt idx="1">
                  <c:v>5142035</c:v>
                </c:pt>
                <c:pt idx="2">
                  <c:v>10390881</c:v>
                </c:pt>
                <c:pt idx="3">
                  <c:v>12853265</c:v>
                </c:pt>
                <c:pt idx="4">
                  <c:v>2705740</c:v>
                </c:pt>
                <c:pt idx="5">
                  <c:v>4135517</c:v>
                </c:pt>
                <c:pt idx="6">
                  <c:v>6614845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A-4960-AA40-9921D737620A}"/>
            </c:ext>
          </c:extLst>
        </c:ser>
        <c:ser>
          <c:idx val="6"/>
          <c:order val="5"/>
          <c:tx>
            <c:strRef>
              <c:f>'2.2-2.3'!$G$3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'2.2-2.3'!$A$4:$A$10</c:f>
              <c:strCache>
                <c:ptCount val="7"/>
                <c:pt idx="0">
                  <c:v>AR</c:v>
                </c:pt>
                <c:pt idx="1">
                  <c:v>HU</c:v>
                </c:pt>
                <c:pt idx="2">
                  <c:v>LO1</c:v>
                </c:pt>
                <c:pt idx="3">
                  <c:v>LO2</c:v>
                </c:pt>
                <c:pt idx="4">
                  <c:v>PÕ</c:v>
                </c:pt>
                <c:pt idx="5">
                  <c:v>SO</c:v>
                </c:pt>
                <c:pt idx="6">
                  <c:v>TE</c:v>
                </c:pt>
              </c:strCache>
            </c:strRef>
          </c:cat>
          <c:val>
            <c:numRef>
              <c:f>'2.2-2.3'!$G$4:$G$10</c:f>
              <c:numCache>
                <c:formatCode>#,##0</c:formatCode>
                <c:ptCount val="7"/>
                <c:pt idx="0">
                  <c:v>7753191</c:v>
                </c:pt>
                <c:pt idx="1">
                  <c:v>5896950</c:v>
                </c:pt>
                <c:pt idx="2">
                  <c:v>11824300</c:v>
                </c:pt>
                <c:pt idx="3">
                  <c:v>14582859</c:v>
                </c:pt>
                <c:pt idx="4">
                  <c:v>3308150</c:v>
                </c:pt>
                <c:pt idx="5">
                  <c:v>4786924</c:v>
                </c:pt>
                <c:pt idx="6">
                  <c:v>8011570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3A-4960-AA40-9921D73762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0"/>
        <c:axId val="1118995903"/>
        <c:axId val="1119016703"/>
        <c:extLst/>
      </c:barChart>
      <c:catAx>
        <c:axId val="111899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9016703"/>
        <c:crosses val="autoZero"/>
        <c:auto val="1"/>
        <c:lblAlgn val="ctr"/>
        <c:lblOffset val="100"/>
        <c:noMultiLvlLbl val="0"/>
      </c:catAx>
      <c:valAx>
        <c:axId val="111901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Summa (milj eur)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8995903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0084128404008E-2"/>
          <c:y val="7.1397677872717683E-2"/>
          <c:w val="0.91637716249895973"/>
          <c:h val="0.8026631141741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'2.4'!$A$3</c:f>
              <c:strCache>
                <c:ptCount val="1"/>
                <c:pt idx="0">
                  <c:v>PRG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8E8627C-E092-4475-BE43-C31F109A0FA2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599F514A-A18A-4A52-A43B-17E23B0BEB69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A12-45F4-B64D-65C68FAC6E3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31154C7-F802-43FE-AFE9-0892D533ED4F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716368B8-DD33-43CC-A431-55426D418C8B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A12-45F4-B64D-65C68FAC6E3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8166345-0119-4DCF-9630-314A67C42F58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219D4DDC-FA5B-47C5-B813-7529FCFBF0B8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A12-45F4-B64D-65C68FAC6E3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C34BAFE-845C-46A1-A353-89C004ECBA4D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D29B7BD8-FD83-40A4-8409-2FA646412D5D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A12-45F4-B64D-65C68FAC6E3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BBFB97-55BA-42FE-87D1-AED39D2305AC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6E3503CB-6D6A-4F4B-B1AB-34E526F5CEA3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A12-45F4-B64D-65C68FAC6E3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6C0C856-82F7-4A94-88D0-0558E0F0AB28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25E2FC1C-9449-4841-9DA5-C5685D426C6A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A12-45F4-B64D-65C68FAC6E39}"/>
                </c:ext>
              </c:extLst>
            </c:dLbl>
            <c:numFmt formatCode="#,##0.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'2.4'!$B$2:$G$2</c:f>
              <c:strCache>
                <c:ptCount val="6"/>
                <c:pt idx="0">
                  <c:v>PUT2018</c:v>
                </c:pt>
                <c:pt idx="1">
                  <c:v>PUT2019</c:v>
                </c:pt>
                <c:pt idx="2">
                  <c:v>PUT2020</c:v>
                </c:pt>
                <c:pt idx="3">
                  <c:v>PUT2021</c:v>
                </c:pt>
                <c:pt idx="4">
                  <c:v>PUT2022</c:v>
                </c:pt>
                <c:pt idx="5">
                  <c:v>PUT2023</c:v>
                </c:pt>
              </c:strCache>
            </c:strRef>
          </c:cat>
          <c:val>
            <c:numRef>
              <c:f>'2.4'!$B$3:$G$3</c:f>
              <c:numCache>
                <c:formatCode>#,##0</c:formatCode>
                <c:ptCount val="6"/>
                <c:pt idx="0">
                  <c:v>2302436.25</c:v>
                </c:pt>
                <c:pt idx="1">
                  <c:v>6603750</c:v>
                </c:pt>
                <c:pt idx="2">
                  <c:v>15692466</c:v>
                </c:pt>
                <c:pt idx="3">
                  <c:v>13827428</c:v>
                </c:pt>
                <c:pt idx="4">
                  <c:v>8210272</c:v>
                </c:pt>
                <c:pt idx="5">
                  <c:v>8090550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'2.4'!$B$9:$G$9</c15:f>
                <c15:dlblRangeCache>
                  <c:ptCount val="6"/>
                  <c:pt idx="0">
                    <c:v>57,7%</c:v>
                  </c:pt>
                  <c:pt idx="1">
                    <c:v>78,2%</c:v>
                  </c:pt>
                  <c:pt idx="2">
                    <c:v>84,6%</c:v>
                  </c:pt>
                  <c:pt idx="3">
                    <c:v>86,9%</c:v>
                  </c:pt>
                  <c:pt idx="4">
                    <c:v>79,1%</c:v>
                  </c:pt>
                  <c:pt idx="5">
                    <c:v>79,1%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7A12-45F4-B64D-65C68FAC6E39}"/>
            </c:ext>
          </c:extLst>
        </c:ser>
        <c:ser>
          <c:idx val="1"/>
          <c:order val="1"/>
          <c:tx>
            <c:strRef>
              <c:f>'2.4'!$A$4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A19A306-7047-4E6F-88FB-00B18B31CB6F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368579E1-CC29-4D19-A521-0C75BA5F28B0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A12-45F4-B64D-65C68FAC6E3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C410E0B-7DB9-43B0-9B39-17100BB575CD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CDE8F2BA-31DC-4D43-819E-6993D4AC332B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A12-45F4-B64D-65C68FAC6E3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1CDD9AA-B642-42AA-81D1-F957D010C8C0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7D82176F-2AA1-4057-A993-D79126EA79CC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A12-45F4-B64D-65C68FAC6E3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E06A62-C385-4BC0-A309-2EDC9B3314AF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601ECD5E-2CBE-4803-AB41-D439CA53F6D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A12-45F4-B64D-65C68FAC6E3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06DC797-37DC-4744-B6D6-3950FDC9B195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545EAF6B-A2D8-4873-B6D9-A97CD5EECF39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A12-45F4-B64D-65C68FAC6E3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662B069-7820-4093-8AB5-7D0490A50A27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04B2913C-78E9-4601-B2BD-6D9076DFF45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A12-45F4-B64D-65C68FAC6E39}"/>
                </c:ext>
              </c:extLst>
            </c:dLbl>
            <c:numFmt formatCode="#,##0.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'2.4'!$B$2:$G$2</c:f>
              <c:strCache>
                <c:ptCount val="6"/>
                <c:pt idx="0">
                  <c:v>PUT2018</c:v>
                </c:pt>
                <c:pt idx="1">
                  <c:v>PUT2019</c:v>
                </c:pt>
                <c:pt idx="2">
                  <c:v>PUT2020</c:v>
                </c:pt>
                <c:pt idx="3">
                  <c:v>PUT2021</c:v>
                </c:pt>
                <c:pt idx="4">
                  <c:v>PUT2022</c:v>
                </c:pt>
                <c:pt idx="5">
                  <c:v>PUT2023</c:v>
                </c:pt>
              </c:strCache>
            </c:strRef>
          </c:cat>
          <c:val>
            <c:numRef>
              <c:f>'2.4'!$B$4:$G$4</c:f>
              <c:numCache>
                <c:formatCode>#,##0</c:formatCode>
                <c:ptCount val="6"/>
                <c:pt idx="0">
                  <c:v>1184407.28</c:v>
                </c:pt>
                <c:pt idx="1">
                  <c:v>1542958.5</c:v>
                </c:pt>
                <c:pt idx="2">
                  <c:v>2007923.33</c:v>
                </c:pt>
                <c:pt idx="3">
                  <c:v>1737979.5</c:v>
                </c:pt>
                <c:pt idx="4">
                  <c:v>1780783.5</c:v>
                </c:pt>
                <c:pt idx="5">
                  <c:v>1631502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'2.4'!$B$10:$G$10</c15:f>
                <c15:dlblRangeCache>
                  <c:ptCount val="6"/>
                  <c:pt idx="0">
                    <c:v>29,7%</c:v>
                  </c:pt>
                  <c:pt idx="1">
                    <c:v>18,3%</c:v>
                  </c:pt>
                  <c:pt idx="2">
                    <c:v>10,8%</c:v>
                  </c:pt>
                  <c:pt idx="3">
                    <c:v>10,9%</c:v>
                  </c:pt>
                  <c:pt idx="4">
                    <c:v>17,1%</c:v>
                  </c:pt>
                  <c:pt idx="5">
                    <c:v>15,9%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7A12-45F4-B64D-65C68FAC6E39}"/>
            </c:ext>
          </c:extLst>
        </c:ser>
        <c:ser>
          <c:idx val="2"/>
          <c:order val="2"/>
          <c:tx>
            <c:strRef>
              <c:f>'2.4'!$A$5</c:f>
              <c:strCache>
                <c:ptCount val="1"/>
                <c:pt idx="0">
                  <c:v>PUTJD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041050268160085E-3"/>
                  <c:y val="-5.4215442263764388E-2"/>
                </c:manualLayout>
              </c:layout>
              <c:tx>
                <c:rich>
                  <a:bodyPr/>
                  <a:lstStyle/>
                  <a:p>
                    <a:fld id="{74928E52-84CC-4ADE-B300-1E0AB8D9B9C2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3CB52D1A-E735-4BDA-8ED6-62730D14BB4F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A12-45F4-B64D-65C68FAC6E39}"/>
                </c:ext>
              </c:extLst>
            </c:dLbl>
            <c:dLbl>
              <c:idx val="1"/>
              <c:layout>
                <c:manualLayout>
                  <c:x val="4.0712462755376141E-2"/>
                  <c:y val="-5.4352434344425916E-2"/>
                </c:manualLayout>
              </c:layout>
              <c:tx>
                <c:rich>
                  <a:bodyPr/>
                  <a:lstStyle/>
                  <a:p>
                    <a:fld id="{362938FA-51C8-4499-BD99-4BFD90E12D17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07AD3B7E-90F6-4CEA-9718-AB7DF69A532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A12-45F4-B64D-65C68FAC6E3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C07BF03-9EAB-4ADB-A224-245A4A7C718C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66E9FB18-48E4-40DD-8E31-0073B0FA7FE9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A12-45F4-B64D-65C68FAC6E39}"/>
                </c:ext>
              </c:extLst>
            </c:dLbl>
            <c:dLbl>
              <c:idx val="3"/>
              <c:layout>
                <c:manualLayout>
                  <c:x val="4.0712462755376079E-2"/>
                  <c:y val="-6.1146488637479159E-2"/>
                </c:manualLayout>
              </c:layout>
              <c:tx>
                <c:rich>
                  <a:bodyPr/>
                  <a:lstStyle/>
                  <a:p>
                    <a:fld id="{F458B202-FC61-4123-9716-A3AC63C5C3A5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E239917C-82C2-4A71-8EF9-64018B5D2A61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A12-45F4-B64D-65C68FAC6E39}"/>
                </c:ext>
              </c:extLst>
            </c:dLbl>
            <c:dLbl>
              <c:idx val="4"/>
              <c:layout>
                <c:manualLayout>
                  <c:x val="4.580152059979823E-2"/>
                  <c:y val="-5.0955407197899365E-2"/>
                </c:manualLayout>
              </c:layout>
              <c:tx>
                <c:rich>
                  <a:bodyPr/>
                  <a:lstStyle/>
                  <a:p>
                    <a:fld id="{E27A3868-87D4-45FA-9ECC-A188E7B8AE4E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075B97B9-C537-4C8C-AE03-D1A1A7812DCC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A12-45F4-B64D-65C68FAC6E39}"/>
                </c:ext>
              </c:extLst>
            </c:dLbl>
            <c:dLbl>
              <c:idx val="5"/>
              <c:layout>
                <c:manualLayout>
                  <c:x val="2.5445289222110003E-2"/>
                  <c:y val="-6.1146488637479159E-2"/>
                </c:manualLayout>
              </c:layout>
              <c:tx>
                <c:rich>
                  <a:bodyPr/>
                  <a:lstStyle/>
                  <a:p>
                    <a:fld id="{337A5309-7A19-4999-8FEC-B0E2FA8799D3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; </a:t>
                    </a:r>
                    <a:fld id="{8A3AA339-6879-4046-AE5D-191193F372F0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A12-45F4-B64D-65C68FAC6E39}"/>
                </c:ext>
              </c:extLst>
            </c:dLbl>
            <c:numFmt formatCode="#,##0.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'2.4'!$B$2:$G$2</c:f>
              <c:strCache>
                <c:ptCount val="6"/>
                <c:pt idx="0">
                  <c:v>PUT2018</c:v>
                </c:pt>
                <c:pt idx="1">
                  <c:v>PUT2019</c:v>
                </c:pt>
                <c:pt idx="2">
                  <c:v>PUT2020</c:v>
                </c:pt>
                <c:pt idx="3">
                  <c:v>PUT2021</c:v>
                </c:pt>
                <c:pt idx="4">
                  <c:v>PUT2022</c:v>
                </c:pt>
                <c:pt idx="5">
                  <c:v>PUT2023</c:v>
                </c:pt>
              </c:strCache>
            </c:strRef>
          </c:cat>
          <c:val>
            <c:numRef>
              <c:f>'2.4'!$B$5:$G$5</c:f>
              <c:numCache>
                <c:formatCode>#,##0</c:formatCode>
                <c:ptCount val="6"/>
                <c:pt idx="0">
                  <c:v>505600</c:v>
                </c:pt>
                <c:pt idx="1">
                  <c:v>296350</c:v>
                </c:pt>
                <c:pt idx="2">
                  <c:v>846910</c:v>
                </c:pt>
                <c:pt idx="3">
                  <c:v>345110</c:v>
                </c:pt>
                <c:pt idx="4">
                  <c:v>393285</c:v>
                </c:pt>
                <c:pt idx="5">
                  <c:v>510000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'2.4'!$B$11:$G$11</c15:f>
                <c15:dlblRangeCache>
                  <c:ptCount val="6"/>
                  <c:pt idx="0">
                    <c:v>12,7%</c:v>
                  </c:pt>
                  <c:pt idx="1">
                    <c:v>3,5%</c:v>
                  </c:pt>
                  <c:pt idx="2">
                    <c:v>4,6%</c:v>
                  </c:pt>
                  <c:pt idx="3">
                    <c:v>2,2%</c:v>
                  </c:pt>
                  <c:pt idx="4">
                    <c:v>3,8%</c:v>
                  </c:pt>
                  <c:pt idx="5">
                    <c:v>5,0%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7A12-45F4-B64D-65C68FAC6E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axId val="1301334671"/>
        <c:axId val="1301342575"/>
      </c:barChart>
      <c:lineChart>
        <c:grouping val="standard"/>
        <c:varyColors val="0"/>
        <c:ser>
          <c:idx val="3"/>
          <c:order val="3"/>
          <c:tx>
            <c:strRef>
              <c:f>'2.4'!$A$6</c:f>
              <c:strCache>
                <c:ptCount val="1"/>
                <c:pt idx="0">
                  <c:v>Kokku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712462755376204E-2"/>
                  <c:y val="-0.1121018958353784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12-45F4-B64D-65C68FAC6E39}"/>
                </c:ext>
              </c:extLst>
            </c:dLbl>
            <c:dLbl>
              <c:idx val="1"/>
              <c:layout>
                <c:manualLayout>
                  <c:x val="-4.2408815370183608E-2"/>
                  <c:y val="-0.1087048686888518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12-45F4-B64D-65C68FAC6E39}"/>
                </c:ext>
              </c:extLst>
            </c:dLbl>
            <c:dLbl>
              <c:idx val="2"/>
              <c:layout>
                <c:manualLayout>
                  <c:x val="-5.2586931059027654E-2"/>
                  <c:y val="-5.095540719789930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12-45F4-B64D-65C68FAC6E39}"/>
                </c:ext>
              </c:extLst>
            </c:dLbl>
            <c:dLbl>
              <c:idx val="3"/>
              <c:layout>
                <c:manualLayout>
                  <c:x val="-5.2586931059027717E-2"/>
                  <c:y val="-0.1256900044214849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12-45F4-B64D-65C68FAC6E39}"/>
                </c:ext>
              </c:extLst>
            </c:dLbl>
            <c:dLbl>
              <c:idx val="4"/>
              <c:layout>
                <c:manualLayout>
                  <c:x val="-4.580152059979823E-2"/>
                  <c:y val="-0.1121018958353784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12-45F4-B64D-65C68FAC6E39}"/>
                </c:ext>
              </c:extLst>
            </c:dLbl>
            <c:dLbl>
              <c:idx val="5"/>
              <c:layout>
                <c:manualLayout>
                  <c:x val="-4.5801520599798105E-2"/>
                  <c:y val="-0.1188959501284317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12-45F4-B64D-65C68FAC6E39}"/>
                </c:ext>
              </c:extLst>
            </c:dLbl>
            <c:numFmt formatCode="#,##0.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'2.4'!$B$2:$G$2</c:f>
              <c:strCache>
                <c:ptCount val="6"/>
                <c:pt idx="0">
                  <c:v>PUT2018</c:v>
                </c:pt>
                <c:pt idx="1">
                  <c:v>PUT2019</c:v>
                </c:pt>
                <c:pt idx="2">
                  <c:v>PUT2020</c:v>
                </c:pt>
                <c:pt idx="3">
                  <c:v>PUT2021</c:v>
                </c:pt>
                <c:pt idx="4">
                  <c:v>PUT2022</c:v>
                </c:pt>
                <c:pt idx="5">
                  <c:v>PUT2023</c:v>
                </c:pt>
              </c:strCache>
            </c:strRef>
          </c:cat>
          <c:val>
            <c:numRef>
              <c:f>'2.4'!$B$6:$G$6</c:f>
              <c:numCache>
                <c:formatCode>#,##0</c:formatCode>
                <c:ptCount val="6"/>
                <c:pt idx="0">
                  <c:v>3992443.5300000003</c:v>
                </c:pt>
                <c:pt idx="1">
                  <c:v>8443058.5</c:v>
                </c:pt>
                <c:pt idx="2">
                  <c:v>18547299.329999998</c:v>
                </c:pt>
                <c:pt idx="3">
                  <c:v>15910517.5</c:v>
                </c:pt>
                <c:pt idx="4">
                  <c:v>10384340.5</c:v>
                </c:pt>
                <c:pt idx="5">
                  <c:v>10232052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12-45F4-B64D-65C68FAC6E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334671"/>
        <c:axId val="1301342575"/>
      </c:lineChart>
      <c:catAx>
        <c:axId val="1301334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01342575"/>
        <c:crosses val="autoZero"/>
        <c:auto val="1"/>
        <c:lblAlgn val="ctr"/>
        <c:lblOffset val="100"/>
        <c:noMultiLvlLbl val="0"/>
      </c:catAx>
      <c:valAx>
        <c:axId val="13013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Summad (milj eur)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01334671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6213646717583725"/>
          <c:y val="0.94267476567868447"/>
          <c:w val="0.18671486089040346"/>
          <c:h val="5.7325234321315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1390366744697"/>
          <c:y val="8.7989429074700393E-2"/>
          <c:w val="0.77174913102078457"/>
          <c:h val="0.6752189620406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'2.5'!$C$8</c:f>
              <c:strCache>
                <c:ptCount val="1"/>
                <c:pt idx="0">
                  <c:v>Taotluste arv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'2.5'!$B$9:$B$14</c:f>
              <c:strCache>
                <c:ptCount val="6"/>
                <c:pt idx="0">
                  <c:v>PUT2018</c:v>
                </c:pt>
                <c:pt idx="1">
                  <c:v>PUT2019</c:v>
                </c:pt>
                <c:pt idx="2">
                  <c:v>PUT2020</c:v>
                </c:pt>
                <c:pt idx="3">
                  <c:v>PUT2021</c:v>
                </c:pt>
                <c:pt idx="4">
                  <c:v>PUT2022</c:v>
                </c:pt>
                <c:pt idx="5">
                  <c:v>PUT2023</c:v>
                </c:pt>
              </c:strCache>
            </c:strRef>
          </c:cat>
          <c:val>
            <c:numRef>
              <c:f>'2.5'!$C$9:$C$14</c:f>
              <c:numCache>
                <c:formatCode>General</c:formatCode>
                <c:ptCount val="6"/>
                <c:pt idx="0">
                  <c:v>316</c:v>
                </c:pt>
                <c:pt idx="1">
                  <c:v>366</c:v>
                </c:pt>
                <c:pt idx="2">
                  <c:v>479</c:v>
                </c:pt>
                <c:pt idx="3">
                  <c:v>413</c:v>
                </c:pt>
                <c:pt idx="4">
                  <c:v>335</c:v>
                </c:pt>
                <c:pt idx="5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A-43EC-8FE4-528908395525}"/>
            </c:ext>
          </c:extLst>
        </c:ser>
        <c:ser>
          <c:idx val="1"/>
          <c:order val="1"/>
          <c:tx>
            <c:strRef>
              <c:f>'2.5'!$D$8</c:f>
              <c:strCache>
                <c:ptCount val="1"/>
                <c:pt idx="0">
                  <c:v>Grantide arv</c:v>
                </c:pt>
              </c:strCache>
            </c:strRef>
          </c:tx>
          <c:spPr>
            <a:solidFill>
              <a:srgbClr val="8560C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45407148140529E-17"/>
                  <c:y val="5.0487641572912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AA-43EC-8FE4-5289083955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'2.5'!$B$9:$B$14</c:f>
              <c:strCache>
                <c:ptCount val="6"/>
                <c:pt idx="0">
                  <c:v>PUT2018</c:v>
                </c:pt>
                <c:pt idx="1">
                  <c:v>PUT2019</c:v>
                </c:pt>
                <c:pt idx="2">
                  <c:v>PUT2020</c:v>
                </c:pt>
                <c:pt idx="3">
                  <c:v>PUT2021</c:v>
                </c:pt>
                <c:pt idx="4">
                  <c:v>PUT2022</c:v>
                </c:pt>
                <c:pt idx="5">
                  <c:v>PUT2023</c:v>
                </c:pt>
              </c:strCache>
            </c:strRef>
          </c:cat>
          <c:val>
            <c:numRef>
              <c:f>'2.5'!$D$9:$D$14</c:f>
              <c:numCache>
                <c:formatCode>General</c:formatCode>
                <c:ptCount val="6"/>
                <c:pt idx="0">
                  <c:v>43</c:v>
                </c:pt>
                <c:pt idx="1">
                  <c:v>75</c:v>
                </c:pt>
                <c:pt idx="2">
                  <c:v>114</c:v>
                </c:pt>
                <c:pt idx="3">
                  <c:v>92</c:v>
                </c:pt>
                <c:pt idx="4">
                  <c:v>79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A-43EC-8FE4-528908395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783845952"/>
        <c:axId val="783860512"/>
      </c:barChart>
      <c:lineChart>
        <c:grouping val="standard"/>
        <c:varyColors val="0"/>
        <c:ser>
          <c:idx val="2"/>
          <c:order val="2"/>
          <c:tx>
            <c:strRef>
              <c:f>'2.5'!$E$8</c:f>
              <c:strCache>
                <c:ptCount val="1"/>
                <c:pt idx="0">
                  <c:v>Edukuse määr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712995135510766E-2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AA-43EC-8FE4-528908395525}"/>
                </c:ext>
              </c:extLst>
            </c:dLbl>
            <c:dLbl>
              <c:idx val="1"/>
              <c:layout>
                <c:manualLayout>
                  <c:x val="-5.003474635163313E-2"/>
                  <c:y val="-7.407407407407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AA-43EC-8FE4-528908395525}"/>
                </c:ext>
              </c:extLst>
            </c:dLbl>
            <c:dLbl>
              <c:idx val="2"/>
              <c:layout>
                <c:manualLayout>
                  <c:x val="-4.725503822098679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AA-43EC-8FE4-528908395525}"/>
                </c:ext>
              </c:extLst>
            </c:dLbl>
            <c:dLbl>
              <c:idx val="3"/>
              <c:layout>
                <c:manualLayout>
                  <c:x val="-4.7255038220986902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AA-43EC-8FE4-528908395525}"/>
                </c:ext>
              </c:extLst>
            </c:dLbl>
            <c:dLbl>
              <c:idx val="4"/>
              <c:layout>
                <c:manualLayout>
                  <c:x val="-4.7255038220986798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AA-43EC-8FE4-528908395525}"/>
                </c:ext>
              </c:extLst>
            </c:dLbl>
            <c:dLbl>
              <c:idx val="5"/>
              <c:layout>
                <c:manualLayout>
                  <c:x val="-4.1695621959694229E-2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AA-43EC-8FE4-5289083955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'2.5'!$B$9:$B$14</c:f>
              <c:strCache>
                <c:ptCount val="6"/>
                <c:pt idx="0">
                  <c:v>PUT2018</c:v>
                </c:pt>
                <c:pt idx="1">
                  <c:v>PUT2019</c:v>
                </c:pt>
                <c:pt idx="2">
                  <c:v>PUT2020</c:v>
                </c:pt>
                <c:pt idx="3">
                  <c:v>PUT2021</c:v>
                </c:pt>
                <c:pt idx="4">
                  <c:v>PUT2022</c:v>
                </c:pt>
                <c:pt idx="5">
                  <c:v>PUT2023</c:v>
                </c:pt>
              </c:strCache>
            </c:strRef>
          </c:cat>
          <c:val>
            <c:numRef>
              <c:f>'2.5'!$E$9:$E$14</c:f>
              <c:numCache>
                <c:formatCode>0%</c:formatCode>
                <c:ptCount val="6"/>
                <c:pt idx="0">
                  <c:v>0.13607594936708861</c:v>
                </c:pt>
                <c:pt idx="1">
                  <c:v>0.20491803278688525</c:v>
                </c:pt>
                <c:pt idx="2">
                  <c:v>0.23799582463465555</c:v>
                </c:pt>
                <c:pt idx="3">
                  <c:v>0.22276029055690072</c:v>
                </c:pt>
                <c:pt idx="4">
                  <c:v>0.23582089552238805</c:v>
                </c:pt>
                <c:pt idx="5">
                  <c:v>0.19701492537313434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A-43EC-8FE4-528908395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866336"/>
        <c:axId val="783847200"/>
      </c:lineChart>
      <c:catAx>
        <c:axId val="7838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3860512"/>
        <c:crosses val="autoZero"/>
        <c:auto val="1"/>
        <c:lblAlgn val="ctr"/>
        <c:lblOffset val="100"/>
        <c:noMultiLvlLbl val="0"/>
      </c:catAx>
      <c:valAx>
        <c:axId val="783860512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Taotluste ja grantide arv</a:t>
                </a:r>
              </a:p>
            </c:rich>
          </c:tx>
          <c:layout>
            <c:manualLayout>
              <c:xMode val="edge"/>
              <c:yMode val="edge"/>
              <c:x val="1.5765765765765764E-2"/>
              <c:y val="0.240926696353052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3845952"/>
        <c:crosses val="autoZero"/>
        <c:crossBetween val="between"/>
      </c:valAx>
      <c:valAx>
        <c:axId val="783847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Edukuse määr</a:t>
                </a:r>
              </a:p>
            </c:rich>
          </c:tx>
          <c:layout>
            <c:manualLayout>
              <c:xMode val="edge"/>
              <c:yMode val="edge"/>
              <c:x val="0.95449315457189476"/>
              <c:y val="0.31403690512217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3866336"/>
        <c:crosses val="max"/>
        <c:crossBetween val="between"/>
      </c:valAx>
      <c:catAx>
        <c:axId val="783866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384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358776</xdr:colOff>
      <xdr:row>29</xdr:row>
      <xdr:rowOff>34924</xdr:rowOff>
    </xdr:from>
    <xdr:to>
      <xdr:col>6</xdr:col>
      <xdr:colOff>571500</xdr:colOff>
      <xdr:row>31</xdr:row>
      <xdr:rowOff>171449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DD5FFF-E325-4306-80D6-B0C485D797DE}"/>
            </a:ext>
          </a:extLst>
        </xdr:cNvPr>
        <xdr:cNvSpPr txBox="1"/>
      </xdr:nvSpPr>
      <xdr:spPr>
        <a:xfrm>
          <a:off x="358776" y="5492749"/>
          <a:ext cx="6861174" cy="498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000" i="1"/>
            <a:t>* </a:t>
          </a:r>
          <a:r>
            <a:rPr lang="et-EE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 ja 2021.a </a:t>
          </a:r>
          <a:r>
            <a:rPr lang="et-EE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k.a. üheaastased grandid</a:t>
          </a:r>
        </a:p>
        <a:p>
          <a:r>
            <a:rPr lang="et-EE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2023. a maksed on seisuga 12.01.2023 broneeringud</a:t>
          </a:r>
        </a:p>
        <a:p>
          <a:endParaRPr lang="et-EE" sz="1100"/>
        </a:p>
        <a:p>
          <a:endParaRPr lang="et-EE" sz="1100"/>
        </a:p>
      </xdr:txBody>
    </xdr:sp>
    <xdr:clientData/>
  </xdr:twoCellAnchor>
  <xdr:twoCellAnchor>
    <xdr:from>
      <xdr:col>0</xdr:col>
      <xdr:colOff>88899</xdr:colOff>
      <xdr:row>7</xdr:row>
      <xdr:rowOff>104775</xdr:rowOff>
    </xdr:from>
    <xdr:to>
      <xdr:col>6</xdr:col>
      <xdr:colOff>295275</xdr:colOff>
      <xdr:row>28</xdr:row>
      <xdr:rowOff>111125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6171F1B-1601-412D-B6B8-C72D2A392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248882</xdr:colOff>
      <xdr:row>25</xdr:row>
      <xdr:rowOff>109713</xdr:rowOff>
    </xdr:from>
    <xdr:to>
      <xdr:col>20</xdr:col>
      <xdr:colOff>267931</xdr:colOff>
      <xdr:row>47</xdr:row>
      <xdr:rowOff>36688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B9571C9-A476-418E-9EEC-C53755085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164750</xdr:colOff>
      <xdr:row>2</xdr:row>
      <xdr:rowOff>124354</xdr:rowOff>
    </xdr:from>
    <xdr:to>
      <xdr:col>20</xdr:col>
      <xdr:colOff>135470</xdr:colOff>
      <xdr:row>22</xdr:row>
      <xdr:rowOff>141817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4EF25E5-5A04-4F0C-820F-65BB93D9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255056</xdr:colOff>
      <xdr:row>0</xdr:row>
      <xdr:rowOff>196319</xdr:rowOff>
    </xdr:from>
    <xdr:to>
      <xdr:col>19</xdr:col>
      <xdr:colOff>283456</xdr:colOff>
      <xdr:row>20</xdr:row>
      <xdr:rowOff>139170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D0A68565-0B8F-4724-A0F3-349E35CB9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6</xdr:row>
      <xdr:rowOff>246062</xdr:rowOff>
    </xdr:from>
    <xdr:to>
      <xdr:col>7</xdr:col>
      <xdr:colOff>400050</xdr:colOff>
      <xdr:row>20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B0CDA41-0F46-982C-9235-252CEF95D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477B-57CF-4F86-8B37-1D21B363CB49}">
  <dimension ref="A1:P31"/>
  <sheetViews>
    <sheetView tabSelected="1" workbookViewId="0">
      <selection activeCell="B34" sqref="B34"/>
    </sheetView>
  </sheetViews>
  <sheetFormatPr defaultRowHeight="14.5" x14ac:dyDescent="0.35"/>
  <cols>
    <col min="1" max="1" width="51.54296875" customWidth="1"/>
    <col min="9" max="9" width="13" customWidth="1"/>
    <col min="14" max="14" width="7.7265625" customWidth="1"/>
  </cols>
  <sheetData>
    <row r="1" spans="1:16" s="31" customFormat="1" ht="31" customHeight="1" x14ac:dyDescent="0.35">
      <c r="A1" s="30" t="s">
        <v>35</v>
      </c>
      <c r="I1"/>
      <c r="J1"/>
      <c r="K1"/>
      <c r="L1"/>
      <c r="M1"/>
      <c r="N1"/>
      <c r="O1"/>
      <c r="P1"/>
    </row>
    <row r="2" spans="1:16" x14ac:dyDescent="0.35">
      <c r="A2" s="29"/>
      <c r="B2" s="9">
        <v>2018</v>
      </c>
      <c r="C2" s="9">
        <v>2019</v>
      </c>
      <c r="D2" s="9" t="s">
        <v>12</v>
      </c>
      <c r="E2" s="9" t="s">
        <v>13</v>
      </c>
      <c r="F2" s="9">
        <v>2022</v>
      </c>
      <c r="G2" s="9" t="s">
        <v>39</v>
      </c>
    </row>
    <row r="3" spans="1:16" x14ac:dyDescent="0.35">
      <c r="A3" s="1" t="s">
        <v>14</v>
      </c>
      <c r="B3" s="6">
        <v>37.299999999999997</v>
      </c>
      <c r="C3" s="6">
        <v>31.4</v>
      </c>
      <c r="D3" s="6">
        <v>24.1</v>
      </c>
      <c r="E3" s="6">
        <v>29.13</v>
      </c>
      <c r="F3" s="6">
        <v>38.6</v>
      </c>
      <c r="G3" s="6">
        <v>45.9</v>
      </c>
    </row>
    <row r="4" spans="1:16" x14ac:dyDescent="0.35">
      <c r="A4" s="1" t="s">
        <v>26</v>
      </c>
      <c r="B4" s="6">
        <v>4</v>
      </c>
      <c r="C4" s="6">
        <v>8.4</v>
      </c>
      <c r="D4" s="6">
        <v>18.5</v>
      </c>
      <c r="E4" s="6">
        <v>15.91</v>
      </c>
      <c r="F4" s="6">
        <v>10.4</v>
      </c>
      <c r="G4" s="6">
        <v>10.199999999999999</v>
      </c>
    </row>
    <row r="5" spans="1:16" x14ac:dyDescent="0.35">
      <c r="A5" s="1" t="s">
        <v>6</v>
      </c>
      <c r="B5" s="6">
        <v>41.3</v>
      </c>
      <c r="C5" s="6">
        <v>39.9</v>
      </c>
      <c r="D5" s="6">
        <v>42.6</v>
      </c>
      <c r="E5" s="6">
        <f>SUM(E3:E4)</f>
        <v>45.04</v>
      </c>
      <c r="F5" s="6">
        <f>SUM(F3:F4)</f>
        <v>49</v>
      </c>
      <c r="G5" s="6">
        <v>56.2</v>
      </c>
      <c r="H5" s="8"/>
    </row>
    <row r="6" spans="1:16" x14ac:dyDescent="0.35">
      <c r="A6" s="1" t="s">
        <v>36</v>
      </c>
      <c r="B6" s="2">
        <f t="shared" ref="B6:G6" si="0">B4/B$5</f>
        <v>9.6852300242130762E-2</v>
      </c>
      <c r="C6" s="2">
        <f t="shared" si="0"/>
        <v>0.2105263157894737</v>
      </c>
      <c r="D6" s="2">
        <f t="shared" si="0"/>
        <v>0.43427230046948356</v>
      </c>
      <c r="E6" s="2">
        <f t="shared" si="0"/>
        <v>0.35324156305506216</v>
      </c>
      <c r="F6" s="2">
        <f t="shared" si="0"/>
        <v>0.21224489795918369</v>
      </c>
      <c r="G6" s="2">
        <f t="shared" si="0"/>
        <v>0.18149466192170816</v>
      </c>
      <c r="H6" s="32"/>
      <c r="I6" s="32"/>
    </row>
    <row r="7" spans="1:16" x14ac:dyDescent="0.35">
      <c r="A7" s="32"/>
      <c r="B7" s="32"/>
      <c r="C7" s="32"/>
      <c r="D7" s="32"/>
      <c r="E7" s="32"/>
      <c r="F7" s="32"/>
      <c r="G7" s="32"/>
      <c r="H7" s="32"/>
      <c r="I7" s="32"/>
    </row>
    <row r="8" spans="1:16" x14ac:dyDescent="0.35">
      <c r="A8" s="32"/>
      <c r="B8" s="32"/>
      <c r="C8" s="32"/>
      <c r="D8" s="32"/>
      <c r="E8" s="32"/>
      <c r="F8" s="32"/>
      <c r="G8" s="32"/>
      <c r="H8" s="32"/>
      <c r="I8" s="32"/>
    </row>
    <row r="9" spans="1:16" x14ac:dyDescent="0.35">
      <c r="A9" s="32"/>
      <c r="B9" s="32"/>
      <c r="C9" s="32"/>
      <c r="D9" s="32"/>
      <c r="E9" s="32"/>
      <c r="F9" s="32"/>
      <c r="G9" s="32"/>
      <c r="H9" s="32"/>
      <c r="I9" s="32"/>
    </row>
    <row r="10" spans="1:16" x14ac:dyDescent="0.35">
      <c r="A10" s="32"/>
      <c r="B10" s="32"/>
      <c r="C10" s="32"/>
      <c r="D10" s="32"/>
      <c r="E10" s="32"/>
      <c r="F10" s="32"/>
      <c r="G10" s="32"/>
      <c r="H10" s="32"/>
      <c r="I10" s="32"/>
    </row>
    <row r="11" spans="1:16" x14ac:dyDescent="0.35">
      <c r="A11" s="32"/>
      <c r="B11" s="32"/>
      <c r="C11" s="32"/>
      <c r="D11" s="32"/>
      <c r="E11" s="32"/>
      <c r="F11" s="32"/>
      <c r="G11" s="32"/>
      <c r="H11" s="32"/>
      <c r="I11" s="32"/>
    </row>
    <row r="12" spans="1:16" x14ac:dyDescent="0.35">
      <c r="A12" s="32"/>
      <c r="B12" s="32"/>
      <c r="C12" s="32"/>
      <c r="D12" s="32"/>
      <c r="E12" s="32"/>
      <c r="F12" s="32"/>
      <c r="G12" s="32"/>
      <c r="H12" s="32"/>
      <c r="I12" s="32"/>
    </row>
    <row r="13" spans="1:16" x14ac:dyDescent="0.35">
      <c r="A13" s="32"/>
      <c r="B13" s="32"/>
      <c r="C13" s="32"/>
      <c r="D13" s="32"/>
      <c r="E13" s="32"/>
      <c r="F13" s="32"/>
      <c r="G13" s="32"/>
      <c r="H13" s="32"/>
      <c r="I13" s="32"/>
    </row>
    <row r="14" spans="1:16" x14ac:dyDescent="0.35">
      <c r="A14" s="32"/>
      <c r="B14" s="32"/>
      <c r="C14" s="32"/>
      <c r="D14" s="32"/>
      <c r="E14" s="32"/>
      <c r="F14" s="32"/>
      <c r="G14" s="32"/>
      <c r="H14" s="32"/>
      <c r="I14" s="32"/>
    </row>
    <row r="15" spans="1:16" x14ac:dyDescent="0.35">
      <c r="A15" s="32"/>
      <c r="B15" s="32"/>
      <c r="C15" s="32"/>
      <c r="D15" s="32"/>
      <c r="E15" s="32"/>
      <c r="F15" s="32"/>
      <c r="G15" s="32"/>
      <c r="H15" s="32"/>
      <c r="I15" s="32"/>
    </row>
    <row r="16" spans="1:16" x14ac:dyDescent="0.3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3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3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3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3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35">
      <c r="A21" s="32"/>
      <c r="B21" s="32"/>
      <c r="C21" s="32"/>
      <c r="D21" s="32"/>
      <c r="E21" s="32"/>
      <c r="F21" s="32"/>
      <c r="G21" s="32"/>
      <c r="H21" s="32"/>
      <c r="I21" s="32"/>
    </row>
    <row r="22" spans="1:9" x14ac:dyDescent="0.35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35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3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3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3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3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3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3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35">
      <c r="A30" s="32"/>
      <c r="B30" s="32"/>
      <c r="C30" s="32"/>
      <c r="D30" s="32"/>
      <c r="E30" s="32"/>
      <c r="F30" s="32"/>
      <c r="G30" s="32"/>
      <c r="H30" s="32"/>
      <c r="I30" s="32"/>
    </row>
    <row r="31" spans="1:9" x14ac:dyDescent="0.35">
      <c r="A31" s="32"/>
      <c r="B31" s="32"/>
      <c r="C31" s="32"/>
      <c r="D31" s="32"/>
      <c r="E31" s="32"/>
      <c r="F31" s="32"/>
      <c r="G31" s="32"/>
      <c r="H31" s="32"/>
      <c r="I31" s="32"/>
    </row>
  </sheetData>
  <pageMargins left="0.7" right="0.7" top="0.75" bottom="0.75" header="0.3" footer="0.3"/>
  <pageSetup paperSize="9" orientation="portrait" r:id="rId1"/>
  <ignoredErrors>
    <ignoredError sqref="F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F933-5DF6-4B90-849A-59372A3CC1AB}">
  <dimension ref="A1:U45"/>
  <sheetViews>
    <sheetView topLeftCell="A15" zoomScale="108" zoomScaleNormal="108" workbookViewId="0">
      <selection activeCell="C31" sqref="C31"/>
    </sheetView>
  </sheetViews>
  <sheetFormatPr defaultRowHeight="14.5" x14ac:dyDescent="0.35"/>
  <cols>
    <col min="1" max="1" width="8.7265625" style="10"/>
    <col min="2" max="2" width="14.26953125" style="10" customWidth="1"/>
    <col min="3" max="3" width="17" style="10" customWidth="1"/>
    <col min="4" max="4" width="14" style="10" customWidth="1"/>
    <col min="5" max="6" width="14.26953125" style="10" customWidth="1"/>
    <col min="7" max="8" width="14.453125" style="10" customWidth="1"/>
    <col min="9" max="9" width="8.7265625" style="10" customWidth="1"/>
    <col min="10" max="11" width="8.7265625" style="10"/>
    <col min="12" max="12" width="9.81640625" style="10" bestFit="1" customWidth="1"/>
    <col min="13" max="13" width="8.7265625" style="10"/>
    <col min="14" max="14" width="10.54296875" style="10" customWidth="1"/>
    <col min="15" max="22" width="8.7265625" style="10"/>
    <col min="23" max="27" width="9.7265625" style="10" customWidth="1"/>
    <col min="28" max="34" width="8.7265625" style="10"/>
    <col min="35" max="35" width="12.26953125" style="10" customWidth="1"/>
    <col min="36" max="16384" width="8.7265625" style="10"/>
  </cols>
  <sheetData>
    <row r="1" spans="1:21" x14ac:dyDescent="0.35">
      <c r="I1" s="36"/>
      <c r="K1" s="37"/>
      <c r="L1" s="38"/>
      <c r="M1" s="36"/>
      <c r="N1" s="36"/>
      <c r="O1" s="36"/>
      <c r="P1" s="36"/>
      <c r="Q1" s="36"/>
      <c r="R1" s="36"/>
      <c r="S1" s="36"/>
      <c r="T1" s="36"/>
      <c r="U1" s="36"/>
    </row>
    <row r="2" spans="1:21" ht="15.5" x14ac:dyDescent="0.35">
      <c r="A2" s="14" t="s">
        <v>40</v>
      </c>
      <c r="J2" s="51" t="s">
        <v>38</v>
      </c>
      <c r="K2" s="49"/>
      <c r="L2" s="38"/>
      <c r="M2" s="36"/>
      <c r="N2" s="36"/>
      <c r="O2" s="36"/>
      <c r="P2" s="36"/>
      <c r="Q2" s="36"/>
      <c r="R2" s="36"/>
      <c r="S2" s="36"/>
      <c r="T2" s="36"/>
      <c r="U2" s="36"/>
    </row>
    <row r="3" spans="1:21" x14ac:dyDescent="0.35">
      <c r="A3" s="18"/>
      <c r="B3" s="11">
        <v>2018</v>
      </c>
      <c r="C3" s="11">
        <v>2019</v>
      </c>
      <c r="D3" s="11">
        <v>2020</v>
      </c>
      <c r="E3" s="11">
        <v>2021</v>
      </c>
      <c r="F3" s="11">
        <v>2022</v>
      </c>
      <c r="G3" s="11">
        <v>2023</v>
      </c>
      <c r="I3" s="36"/>
      <c r="J3" s="50"/>
      <c r="K3" s="36"/>
      <c r="L3" s="38"/>
      <c r="M3" s="36"/>
      <c r="N3" s="36"/>
      <c r="O3" s="36"/>
      <c r="P3" s="36"/>
      <c r="Q3" s="36"/>
      <c r="R3" s="36"/>
      <c r="S3" s="36"/>
      <c r="T3" s="36"/>
      <c r="U3" s="36"/>
    </row>
    <row r="4" spans="1:21" x14ac:dyDescent="0.35">
      <c r="A4" s="12" t="s">
        <v>16</v>
      </c>
      <c r="B4" s="13">
        <v>5754530.4582000002</v>
      </c>
      <c r="C4" s="13">
        <v>5538204</v>
      </c>
      <c r="D4" s="13">
        <v>6290235</v>
      </c>
      <c r="E4" s="13">
        <v>6742724</v>
      </c>
      <c r="F4" s="13">
        <v>7144024.5</v>
      </c>
      <c r="G4" s="13">
        <v>7753191</v>
      </c>
      <c r="I4" s="36"/>
      <c r="J4" s="36"/>
      <c r="K4" s="36"/>
      <c r="L4" s="38"/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35">
      <c r="A5" s="12" t="s">
        <v>17</v>
      </c>
      <c r="B5" s="13">
        <v>4057167.5999999996</v>
      </c>
      <c r="C5" s="13">
        <v>3966004</v>
      </c>
      <c r="D5" s="13">
        <v>3967333</v>
      </c>
      <c r="E5" s="13">
        <v>4455890</v>
      </c>
      <c r="F5" s="13">
        <v>5142035</v>
      </c>
      <c r="G5" s="13">
        <v>5896950</v>
      </c>
      <c r="I5" s="36"/>
      <c r="J5" s="36"/>
      <c r="K5" s="36"/>
      <c r="L5" s="38"/>
      <c r="M5" s="36"/>
      <c r="N5" s="36"/>
      <c r="O5" s="36"/>
      <c r="P5" s="36"/>
      <c r="Q5" s="36"/>
      <c r="R5" s="36"/>
      <c r="S5" s="36"/>
      <c r="T5" s="36"/>
      <c r="U5" s="36"/>
    </row>
    <row r="6" spans="1:21" x14ac:dyDescent="0.35">
      <c r="A6" s="12" t="s">
        <v>21</v>
      </c>
      <c r="B6" s="13">
        <v>9880422.3399999999</v>
      </c>
      <c r="C6" s="13">
        <v>9539905.8399999999</v>
      </c>
      <c r="D6" s="13">
        <v>10935143.24</v>
      </c>
      <c r="E6" s="13">
        <v>10101095</v>
      </c>
      <c r="F6" s="13">
        <v>10390881</v>
      </c>
      <c r="G6" s="13">
        <v>11824300</v>
      </c>
      <c r="I6" s="36"/>
      <c r="J6" s="36"/>
      <c r="K6" s="36"/>
      <c r="L6" s="39"/>
      <c r="M6" s="36"/>
      <c r="N6" s="36"/>
      <c r="O6" s="36"/>
      <c r="P6" s="36"/>
      <c r="Q6" s="36"/>
      <c r="R6" s="36"/>
      <c r="S6" s="36"/>
      <c r="T6" s="36"/>
      <c r="U6" s="36"/>
    </row>
    <row r="7" spans="1:21" x14ac:dyDescent="0.35">
      <c r="A7" s="12" t="s">
        <v>22</v>
      </c>
      <c r="B7" s="13">
        <v>12647574.379999999</v>
      </c>
      <c r="C7" s="13">
        <v>12310402</v>
      </c>
      <c r="D7" s="13">
        <v>11355002</v>
      </c>
      <c r="E7" s="13">
        <v>12144114</v>
      </c>
      <c r="F7" s="13">
        <v>12853265</v>
      </c>
      <c r="G7" s="13">
        <v>14582859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x14ac:dyDescent="0.35">
      <c r="A8" s="12" t="s">
        <v>18</v>
      </c>
      <c r="B8" s="13">
        <v>1039566.3399999999</v>
      </c>
      <c r="C8" s="13">
        <v>995886</v>
      </c>
      <c r="D8" s="13">
        <v>1516440</v>
      </c>
      <c r="E8" s="13">
        <v>2104980</v>
      </c>
      <c r="F8" s="13">
        <v>2705740</v>
      </c>
      <c r="G8" s="13">
        <v>3308150</v>
      </c>
      <c r="I8" s="36"/>
      <c r="J8" s="36"/>
      <c r="K8" s="36"/>
      <c r="L8" s="38"/>
      <c r="M8" s="36"/>
      <c r="N8" s="36"/>
      <c r="O8" s="36"/>
      <c r="P8" s="36"/>
      <c r="Q8" s="36"/>
      <c r="R8" s="36"/>
      <c r="S8" s="36"/>
      <c r="T8" s="36"/>
      <c r="U8" s="36"/>
    </row>
    <row r="9" spans="1:21" x14ac:dyDescent="0.35">
      <c r="A9" s="12" t="s">
        <v>19</v>
      </c>
      <c r="B9" s="13">
        <v>2977067.1199999996</v>
      </c>
      <c r="C9" s="13">
        <v>2764146.5</v>
      </c>
      <c r="D9" s="13">
        <v>2850546</v>
      </c>
      <c r="E9" s="13">
        <v>3441950</v>
      </c>
      <c r="F9" s="13">
        <v>4135517</v>
      </c>
      <c r="G9" s="13">
        <v>4786924</v>
      </c>
      <c r="I9" s="36"/>
      <c r="J9" s="36"/>
      <c r="K9" s="36"/>
      <c r="L9" s="38"/>
      <c r="M9" s="36"/>
      <c r="N9" s="38"/>
      <c r="O9" s="36"/>
      <c r="P9" s="36"/>
      <c r="Q9" s="36"/>
      <c r="R9" s="36"/>
      <c r="S9" s="36"/>
      <c r="T9" s="36"/>
      <c r="U9" s="36"/>
    </row>
    <row r="10" spans="1:21" x14ac:dyDescent="0.35">
      <c r="A10" s="12" t="s">
        <v>20</v>
      </c>
      <c r="B10" s="13">
        <v>4968238.9800000004</v>
      </c>
      <c r="C10" s="13">
        <v>4760205</v>
      </c>
      <c r="D10" s="13">
        <v>5703995</v>
      </c>
      <c r="E10" s="13">
        <v>6051380</v>
      </c>
      <c r="F10" s="13">
        <v>6614845</v>
      </c>
      <c r="G10" s="13">
        <v>8011570</v>
      </c>
      <c r="I10" s="36"/>
      <c r="J10" s="36"/>
      <c r="K10" s="36"/>
      <c r="L10" s="38"/>
      <c r="M10" s="36"/>
      <c r="N10" s="38"/>
      <c r="O10" s="36"/>
      <c r="P10" s="36"/>
      <c r="Q10" s="36"/>
      <c r="R10" s="36"/>
      <c r="S10" s="36"/>
      <c r="T10" s="36"/>
      <c r="U10" s="36"/>
    </row>
    <row r="11" spans="1:21" x14ac:dyDescent="0.35">
      <c r="A11" s="17" t="s">
        <v>6</v>
      </c>
      <c r="B11" s="19">
        <v>41324567.218199998</v>
      </c>
      <c r="C11" s="19">
        <v>39874753.340000004</v>
      </c>
      <c r="D11" s="19">
        <v>42618694.240000002</v>
      </c>
      <c r="E11" s="19">
        <v>45042133</v>
      </c>
      <c r="F11" s="19">
        <v>48986307.5</v>
      </c>
      <c r="G11" s="19">
        <v>56163944</v>
      </c>
      <c r="I11" s="36"/>
      <c r="J11" s="36"/>
      <c r="K11" s="36"/>
      <c r="L11" s="38"/>
      <c r="M11" s="36"/>
      <c r="N11" s="38"/>
      <c r="O11" s="36"/>
      <c r="P11" s="36"/>
      <c r="Q11" s="36"/>
      <c r="R11" s="36"/>
      <c r="S11" s="36"/>
      <c r="T11" s="36"/>
      <c r="U11" s="36"/>
    </row>
    <row r="12" spans="1:21" x14ac:dyDescent="0.35">
      <c r="A12" s="12" t="s">
        <v>16</v>
      </c>
      <c r="B12" s="16">
        <f>B4/$B$11</f>
        <v>0.13925204413672876</v>
      </c>
      <c r="C12" s="16">
        <f>C4/$C$11</f>
        <v>0.13888998767659835</v>
      </c>
      <c r="D12" s="16">
        <f>D4/$D$11</f>
        <v>0.14759332992647781</v>
      </c>
      <c r="E12" s="16">
        <f>E4/$E$11</f>
        <v>0.14969815039620793</v>
      </c>
      <c r="F12" s="16">
        <f>F4/$F$11</f>
        <v>0.14583717092781487</v>
      </c>
      <c r="G12" s="16">
        <f>G4/$G$11</f>
        <v>0.13804570063669319</v>
      </c>
      <c r="I12" s="36"/>
      <c r="J12" s="36"/>
      <c r="K12" s="36"/>
      <c r="L12" s="38"/>
      <c r="M12" s="36"/>
      <c r="N12" s="36"/>
      <c r="O12" s="36"/>
      <c r="P12" s="36"/>
      <c r="Q12" s="36"/>
      <c r="R12" s="36"/>
      <c r="S12" s="36"/>
      <c r="T12" s="36"/>
      <c r="U12" s="36"/>
    </row>
    <row r="13" spans="1:21" x14ac:dyDescent="0.35">
      <c r="A13" s="12" t="s">
        <v>17</v>
      </c>
      <c r="B13" s="16">
        <f t="shared" ref="B13:B18" si="0">B5/$B$11</f>
        <v>9.8178102593973651E-2</v>
      </c>
      <c r="C13" s="16">
        <f t="shared" ref="C13:C18" si="1">C5/$C$11</f>
        <v>9.946153061269318E-2</v>
      </c>
      <c r="D13" s="16">
        <f t="shared" ref="D13:D18" si="2">D5/$D$11</f>
        <v>9.3089032189926604E-2</v>
      </c>
      <c r="E13" s="16">
        <f t="shared" ref="E13:E18" si="3">E5/$E$11</f>
        <v>9.8927153383255625E-2</v>
      </c>
      <c r="F13" s="16">
        <f t="shared" ref="F13:F18" si="4">F5/$F$11</f>
        <v>0.10496882215504812</v>
      </c>
      <c r="G13" s="16">
        <f t="shared" ref="G13:G18" si="5">G5/$G$11</f>
        <v>0.10499529733880512</v>
      </c>
      <c r="J13" s="36"/>
      <c r="K13" s="36"/>
      <c r="L13" s="39"/>
      <c r="M13" s="36"/>
      <c r="N13" s="36"/>
      <c r="O13" s="36"/>
      <c r="P13" s="36"/>
      <c r="Q13" s="36"/>
      <c r="R13" s="36"/>
      <c r="S13" s="36"/>
      <c r="T13" s="36"/>
      <c r="U13" s="36"/>
    </row>
    <row r="14" spans="1:21" x14ac:dyDescent="0.35">
      <c r="A14" s="12" t="s">
        <v>21</v>
      </c>
      <c r="B14" s="16">
        <f t="shared" si="0"/>
        <v>0.23909318367037863</v>
      </c>
      <c r="C14" s="16">
        <f t="shared" si="1"/>
        <v>0.23924676746351503</v>
      </c>
      <c r="D14" s="16">
        <f t="shared" si="2"/>
        <v>0.25658090739290562</v>
      </c>
      <c r="E14" s="16">
        <f t="shared" si="3"/>
        <v>0.2242588067487834</v>
      </c>
      <c r="F14" s="16">
        <f t="shared" si="4"/>
        <v>0.21211806993209276</v>
      </c>
      <c r="G14" s="16">
        <f t="shared" si="5"/>
        <v>0.21053186720647682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x14ac:dyDescent="0.35">
      <c r="A15" s="12" t="s">
        <v>22</v>
      </c>
      <c r="B15" s="16">
        <f t="shared" si="0"/>
        <v>0.30605461185398225</v>
      </c>
      <c r="C15" s="16">
        <f t="shared" si="1"/>
        <v>0.30872672477828045</v>
      </c>
      <c r="D15" s="16">
        <f t="shared" si="2"/>
        <v>0.26643242366967457</v>
      </c>
      <c r="E15" s="16">
        <f t="shared" si="3"/>
        <v>0.26961676082258362</v>
      </c>
      <c r="F15" s="16">
        <f t="shared" si="4"/>
        <v>0.26238485111375254</v>
      </c>
      <c r="G15" s="16">
        <f t="shared" si="5"/>
        <v>0.25964805819192471</v>
      </c>
      <c r="I15" s="36"/>
      <c r="J15" s="36"/>
      <c r="K15" s="36"/>
      <c r="L15" s="38"/>
      <c r="M15" s="36"/>
      <c r="N15" s="36"/>
      <c r="O15" s="36"/>
      <c r="P15" s="36"/>
      <c r="Q15" s="36"/>
      <c r="R15" s="36"/>
      <c r="S15" s="36"/>
      <c r="T15" s="36"/>
      <c r="U15" s="36"/>
    </row>
    <row r="16" spans="1:21" x14ac:dyDescent="0.35">
      <c r="A16" s="12" t="s">
        <v>18</v>
      </c>
      <c r="B16" s="16">
        <f t="shared" si="0"/>
        <v>2.5156133747534039E-2</v>
      </c>
      <c r="C16" s="16">
        <f t="shared" si="1"/>
        <v>2.4975351985462586E-2</v>
      </c>
      <c r="D16" s="16">
        <f t="shared" si="2"/>
        <v>3.5581568770277745E-2</v>
      </c>
      <c r="E16" s="16">
        <f t="shared" si="3"/>
        <v>4.6733577204258955E-2</v>
      </c>
      <c r="F16" s="16">
        <f t="shared" si="4"/>
        <v>5.5234618367591803E-2</v>
      </c>
      <c r="G16" s="16">
        <f t="shared" si="5"/>
        <v>5.8901668301642063E-2</v>
      </c>
      <c r="I16" s="36"/>
      <c r="J16" s="36"/>
      <c r="K16" s="36"/>
      <c r="L16" s="38"/>
      <c r="M16" s="36"/>
      <c r="N16" s="36"/>
      <c r="O16" s="36"/>
      <c r="P16" s="36"/>
      <c r="Q16" s="36"/>
      <c r="R16" s="36"/>
      <c r="S16" s="36"/>
      <c r="T16" s="36"/>
      <c r="U16" s="36"/>
    </row>
    <row r="17" spans="1:21" x14ac:dyDescent="0.35">
      <c r="A17" s="12" t="s">
        <v>19</v>
      </c>
      <c r="B17" s="16">
        <f t="shared" si="0"/>
        <v>7.2041096142172106E-2</v>
      </c>
      <c r="C17" s="16">
        <f t="shared" si="1"/>
        <v>6.9320717207476013E-2</v>
      </c>
      <c r="D17" s="16">
        <f t="shared" si="2"/>
        <v>6.6884874134050892E-2</v>
      </c>
      <c r="E17" s="16">
        <f t="shared" si="3"/>
        <v>7.6416230110594452E-2</v>
      </c>
      <c r="F17" s="16">
        <f t="shared" si="4"/>
        <v>8.4421896873937682E-2</v>
      </c>
      <c r="G17" s="16">
        <f t="shared" si="5"/>
        <v>8.5231265097764505E-2</v>
      </c>
      <c r="I17" s="36"/>
      <c r="J17" s="36"/>
      <c r="K17" s="36"/>
      <c r="L17" s="38"/>
      <c r="M17" s="36"/>
      <c r="N17" s="36"/>
      <c r="O17" s="36"/>
      <c r="P17" s="36"/>
      <c r="Q17" s="36"/>
      <c r="R17" s="36"/>
      <c r="S17" s="36"/>
      <c r="T17" s="36"/>
      <c r="U17" s="36"/>
    </row>
    <row r="18" spans="1:21" x14ac:dyDescent="0.35">
      <c r="A18" s="12" t="s">
        <v>20</v>
      </c>
      <c r="B18" s="16">
        <f t="shared" si="0"/>
        <v>0.1202248278552306</v>
      </c>
      <c r="C18" s="16">
        <f t="shared" si="1"/>
        <v>0.11937892027597428</v>
      </c>
      <c r="D18" s="16">
        <f t="shared" si="2"/>
        <v>0.1338378639166867</v>
      </c>
      <c r="E18" s="16">
        <f t="shared" si="3"/>
        <v>0.13434932133431604</v>
      </c>
      <c r="F18" s="16">
        <f t="shared" si="4"/>
        <v>0.13503457062976221</v>
      </c>
      <c r="G18" s="16">
        <f t="shared" si="5"/>
        <v>0.14264614322669361</v>
      </c>
      <c r="I18" s="36"/>
      <c r="J18" s="36"/>
      <c r="K18" s="36"/>
      <c r="L18" s="38"/>
      <c r="M18" s="36"/>
      <c r="N18" s="36"/>
      <c r="O18" s="36"/>
      <c r="P18" s="36"/>
      <c r="Q18" s="36"/>
      <c r="R18" s="36"/>
      <c r="S18" s="36"/>
      <c r="T18" s="36"/>
      <c r="U18" s="36"/>
    </row>
    <row r="19" spans="1:21" x14ac:dyDescent="0.35">
      <c r="A19" s="36"/>
      <c r="B19" s="36"/>
      <c r="C19" s="36"/>
      <c r="D19" s="36"/>
      <c r="E19" s="36"/>
      <c r="F19" s="36"/>
      <c r="G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x14ac:dyDescent="0.35">
      <c r="A20" s="36"/>
      <c r="B20" s="36"/>
      <c r="C20" s="36"/>
      <c r="D20" s="36"/>
      <c r="E20" s="36"/>
      <c r="F20" s="36"/>
      <c r="G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x14ac:dyDescent="0.35">
      <c r="A21" s="36"/>
      <c r="B21" s="48" t="s">
        <v>28</v>
      </c>
      <c r="C21" s="48"/>
      <c r="D21" s="48" t="s">
        <v>29</v>
      </c>
      <c r="E21" s="48"/>
      <c r="F21" s="36"/>
      <c r="G21" s="36"/>
      <c r="I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x14ac:dyDescent="0.35">
      <c r="A22" s="36"/>
      <c r="B22" s="48" t="s">
        <v>30</v>
      </c>
      <c r="C22" s="48"/>
      <c r="D22" s="48" t="s">
        <v>31</v>
      </c>
      <c r="E22" s="48"/>
      <c r="F22" s="36"/>
      <c r="G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x14ac:dyDescent="0.35">
      <c r="A23" s="36"/>
      <c r="B23" s="48" t="s">
        <v>32</v>
      </c>
      <c r="C23" s="48"/>
      <c r="D23" s="48" t="s">
        <v>33</v>
      </c>
      <c r="E23" s="48"/>
      <c r="F23" s="36"/>
      <c r="G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x14ac:dyDescent="0.35">
      <c r="A24" s="36"/>
      <c r="B24" s="48" t="s">
        <v>27</v>
      </c>
      <c r="C24" s="48"/>
      <c r="D24" s="48"/>
      <c r="E24" s="48"/>
      <c r="F24" s="36"/>
      <c r="G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5.5" x14ac:dyDescent="0.35">
      <c r="A25" s="36"/>
      <c r="B25" s="48"/>
      <c r="C25" s="48"/>
      <c r="D25" s="48"/>
      <c r="E25" s="48"/>
      <c r="F25" s="36"/>
      <c r="G25" s="36"/>
      <c r="I25" s="36"/>
      <c r="J25" s="27" t="s">
        <v>37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x14ac:dyDescent="0.35">
      <c r="A26" s="36"/>
      <c r="B26" s="36"/>
      <c r="C26" s="36"/>
      <c r="D26" s="36"/>
      <c r="E26" s="36"/>
      <c r="F26" s="36"/>
      <c r="G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x14ac:dyDescent="0.35"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x14ac:dyDescent="0.35"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x14ac:dyDescent="0.35"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x14ac:dyDescent="0.35"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35"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35"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4:21" x14ac:dyDescent="0.35"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4:21" x14ac:dyDescent="0.35"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4:21" x14ac:dyDescent="0.35">
      <c r="D35" s="1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4:21" x14ac:dyDescent="0.35">
      <c r="D36" s="1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4:21" x14ac:dyDescent="0.35"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4:21" x14ac:dyDescent="0.35"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4:21" x14ac:dyDescent="0.35"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4:21" x14ac:dyDescent="0.35"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4:21" x14ac:dyDescent="0.35"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4:21" x14ac:dyDescent="0.35"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4:21" x14ac:dyDescent="0.35"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4:21" x14ac:dyDescent="0.35"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4:21" x14ac:dyDescent="0.35"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7534-809B-485A-A03F-554769D11C7A}">
  <dimension ref="A1:T27"/>
  <sheetViews>
    <sheetView zoomScale="108" zoomScaleNormal="108" workbookViewId="0">
      <selection activeCell="D27" sqref="D27"/>
    </sheetView>
  </sheetViews>
  <sheetFormatPr defaultRowHeight="14.5" x14ac:dyDescent="0.35"/>
  <cols>
    <col min="1" max="1" width="8.7265625" style="10"/>
    <col min="2" max="3" width="14.26953125" style="10" customWidth="1"/>
    <col min="4" max="4" width="17" style="10" customWidth="1"/>
    <col min="5" max="6" width="14.26953125" style="10" customWidth="1"/>
    <col min="7" max="7" width="14.453125" style="10" customWidth="1"/>
    <col min="8" max="8" width="8.7265625" style="10" customWidth="1"/>
    <col min="9" max="10" width="8.7265625" style="10"/>
    <col min="11" max="11" width="9.81640625" style="10" bestFit="1" customWidth="1"/>
    <col min="12" max="12" width="8.7265625" style="10"/>
    <col min="13" max="13" width="10.54296875" style="10" customWidth="1"/>
    <col min="14" max="21" width="8.7265625" style="10"/>
    <col min="22" max="26" width="9.7265625" style="10" customWidth="1"/>
    <col min="27" max="33" width="8.7265625" style="10"/>
    <col min="34" max="34" width="12.26953125" style="10" customWidth="1"/>
    <col min="35" max="16384" width="8.7265625" style="10"/>
  </cols>
  <sheetData>
    <row r="1" spans="1:20" ht="15.5" x14ac:dyDescent="0.35">
      <c r="A1" s="28" t="s">
        <v>34</v>
      </c>
      <c r="H1" s="36"/>
      <c r="I1" s="36"/>
      <c r="J1" s="36"/>
      <c r="K1" s="39"/>
      <c r="L1" s="36"/>
      <c r="M1" s="38"/>
      <c r="N1" s="36"/>
      <c r="O1" s="36"/>
      <c r="P1" s="36"/>
      <c r="Q1" s="36"/>
      <c r="R1" s="36"/>
      <c r="S1" s="36"/>
      <c r="T1" s="36"/>
    </row>
    <row r="2" spans="1:20" x14ac:dyDescent="0.35">
      <c r="A2" s="12"/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33" t="s">
        <v>15</v>
      </c>
      <c r="H2" s="36"/>
      <c r="I2" s="36"/>
      <c r="J2" s="36"/>
      <c r="K2" s="39"/>
      <c r="L2" s="36"/>
      <c r="M2" s="38"/>
      <c r="N2" s="36"/>
      <c r="O2" s="36"/>
      <c r="P2" s="36"/>
      <c r="Q2" s="36"/>
      <c r="R2" s="36"/>
      <c r="S2" s="36"/>
      <c r="T2" s="36"/>
    </row>
    <row r="3" spans="1:20" x14ac:dyDescent="0.35">
      <c r="A3" s="12" t="s">
        <v>23</v>
      </c>
      <c r="B3" s="13">
        <v>2302436.25</v>
      </c>
      <c r="C3" s="13">
        <v>6603750</v>
      </c>
      <c r="D3" s="13">
        <v>15692466</v>
      </c>
      <c r="E3" s="13">
        <v>13827428</v>
      </c>
      <c r="F3" s="13">
        <v>8210272</v>
      </c>
      <c r="G3" s="35">
        <v>8090550</v>
      </c>
      <c r="H3" s="36"/>
      <c r="I3" s="36"/>
      <c r="J3" s="36"/>
      <c r="K3" s="39"/>
      <c r="L3" s="36"/>
      <c r="M3" s="38"/>
      <c r="N3" s="36"/>
      <c r="O3" s="36"/>
      <c r="P3" s="36"/>
      <c r="Q3" s="36"/>
      <c r="R3" s="36"/>
      <c r="S3" s="36"/>
      <c r="T3" s="36"/>
    </row>
    <row r="4" spans="1:20" x14ac:dyDescent="0.35">
      <c r="A4" s="12" t="s">
        <v>24</v>
      </c>
      <c r="B4" s="13">
        <v>1184407.28</v>
      </c>
      <c r="C4" s="13">
        <v>1542958.5</v>
      </c>
      <c r="D4" s="13">
        <v>2007923.33</v>
      </c>
      <c r="E4" s="13">
        <v>1737979.5</v>
      </c>
      <c r="F4" s="13">
        <v>1780783.5</v>
      </c>
      <c r="G4" s="35">
        <v>1631502</v>
      </c>
      <c r="H4" s="36"/>
      <c r="I4" s="36"/>
      <c r="J4" s="36"/>
      <c r="K4" s="39"/>
      <c r="L4" s="36"/>
      <c r="M4" s="38"/>
      <c r="N4" s="36"/>
      <c r="O4" s="36"/>
      <c r="P4" s="36"/>
      <c r="Q4" s="36"/>
      <c r="R4" s="36"/>
      <c r="S4" s="36"/>
      <c r="T4" s="36"/>
    </row>
    <row r="5" spans="1:20" x14ac:dyDescent="0.35">
      <c r="A5" s="12" t="s">
        <v>25</v>
      </c>
      <c r="B5" s="13">
        <v>505600</v>
      </c>
      <c r="C5" s="13">
        <v>296350</v>
      </c>
      <c r="D5" s="13">
        <v>846910</v>
      </c>
      <c r="E5" s="13">
        <v>345110</v>
      </c>
      <c r="F5" s="13">
        <v>393285</v>
      </c>
      <c r="G5" s="35">
        <v>510000</v>
      </c>
      <c r="H5" s="36"/>
      <c r="I5" s="36"/>
      <c r="J5" s="36"/>
      <c r="K5" s="39"/>
      <c r="L5" s="36"/>
      <c r="M5" s="38"/>
      <c r="N5" s="36"/>
      <c r="O5" s="36"/>
      <c r="P5" s="36"/>
      <c r="Q5" s="36"/>
      <c r="R5" s="36"/>
      <c r="S5" s="36"/>
      <c r="T5" s="36"/>
    </row>
    <row r="6" spans="1:20" x14ac:dyDescent="0.35">
      <c r="A6" s="17" t="s">
        <v>6</v>
      </c>
      <c r="B6" s="20">
        <v>3992443.5300000003</v>
      </c>
      <c r="C6" s="20">
        <v>8443058.5</v>
      </c>
      <c r="D6" s="20">
        <v>18547299.329999998</v>
      </c>
      <c r="E6" s="20">
        <v>15910517.5</v>
      </c>
      <c r="F6" s="20">
        <v>10384340.5</v>
      </c>
      <c r="G6" s="40">
        <v>10232052</v>
      </c>
      <c r="H6" s="36"/>
      <c r="I6" s="36"/>
      <c r="J6" s="36"/>
      <c r="K6" s="39"/>
      <c r="L6" s="36"/>
      <c r="M6" s="38"/>
      <c r="N6" s="36"/>
      <c r="O6" s="36"/>
      <c r="P6" s="36"/>
      <c r="Q6" s="36"/>
      <c r="R6" s="36"/>
      <c r="S6" s="36"/>
      <c r="T6" s="36"/>
    </row>
    <row r="7" spans="1:20" x14ac:dyDescent="0.35">
      <c r="H7" s="36"/>
      <c r="I7" s="36"/>
      <c r="J7" s="36"/>
      <c r="K7" s="39"/>
      <c r="L7" s="36"/>
      <c r="M7" s="38"/>
      <c r="N7" s="36"/>
      <c r="O7" s="36"/>
      <c r="P7" s="36"/>
      <c r="Q7" s="36"/>
      <c r="R7" s="36"/>
      <c r="S7" s="36"/>
      <c r="T7" s="36"/>
    </row>
    <row r="8" spans="1:20" x14ac:dyDescent="0.35">
      <c r="A8" s="12"/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33" t="s">
        <v>15</v>
      </c>
      <c r="H8" s="36"/>
      <c r="I8" s="36"/>
      <c r="J8" s="36"/>
      <c r="K8" s="39"/>
      <c r="L8" s="36"/>
      <c r="M8" s="38"/>
      <c r="N8" s="36"/>
      <c r="O8" s="36"/>
      <c r="P8" s="36"/>
      <c r="Q8" s="36"/>
      <c r="R8" s="36"/>
      <c r="S8" s="36"/>
      <c r="T8" s="36"/>
    </row>
    <row r="9" spans="1:20" x14ac:dyDescent="0.35">
      <c r="A9" s="12" t="s">
        <v>23</v>
      </c>
      <c r="B9" s="16">
        <v>0.57669851375455772</v>
      </c>
      <c r="C9" s="16">
        <v>0.78215139691380797</v>
      </c>
      <c r="D9" s="16">
        <v>0.84607821984183185</v>
      </c>
      <c r="E9" s="16">
        <v>0.86907468597423054</v>
      </c>
      <c r="F9" s="16">
        <v>0.79063971371123665</v>
      </c>
      <c r="G9" s="34">
        <v>0.79070649758230316</v>
      </c>
      <c r="H9" s="36"/>
      <c r="I9" s="36"/>
      <c r="J9" s="36"/>
      <c r="K9" s="39"/>
      <c r="L9" s="36"/>
      <c r="M9" s="38"/>
      <c r="N9" s="36"/>
      <c r="O9" s="36"/>
      <c r="P9" s="36"/>
      <c r="Q9" s="36"/>
      <c r="R9" s="36"/>
      <c r="S9" s="36"/>
      <c r="T9" s="36"/>
    </row>
    <row r="10" spans="1:20" x14ac:dyDescent="0.35">
      <c r="A10" s="12" t="s">
        <v>24</v>
      </c>
      <c r="B10" s="16">
        <v>0.29666224984777678</v>
      </c>
      <c r="C10" s="16">
        <v>0.18274876337763146</v>
      </c>
      <c r="D10" s="16">
        <v>0.10825960665616757</v>
      </c>
      <c r="E10" s="16">
        <v>0.10923463048892031</v>
      </c>
      <c r="F10" s="16">
        <v>0.17148739489041215</v>
      </c>
      <c r="G10" s="34">
        <v>0.15945012789223512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x14ac:dyDescent="0.35">
      <c r="A11" s="12" t="s">
        <v>25</v>
      </c>
      <c r="B11" s="16">
        <v>0.12663923639766547</v>
      </c>
      <c r="C11" s="16">
        <v>3.5099839708560586E-2</v>
      </c>
      <c r="D11" s="16">
        <v>4.5662173502000629E-2</v>
      </c>
      <c r="E11" s="16">
        <v>2.169068353684913E-2</v>
      </c>
      <c r="F11" s="16">
        <v>3.7872891398351198E-2</v>
      </c>
      <c r="G11" s="34">
        <v>4.9843374525461753E-2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35">
      <c r="A12" s="17" t="s">
        <v>6</v>
      </c>
      <c r="B12" s="16">
        <v>1</v>
      </c>
      <c r="C12" s="16">
        <v>1</v>
      </c>
      <c r="D12" s="16">
        <v>1</v>
      </c>
      <c r="E12" s="16">
        <v>1</v>
      </c>
      <c r="F12" s="16">
        <v>1</v>
      </c>
      <c r="G12" s="34">
        <v>1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x14ac:dyDescent="0.35"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x14ac:dyDescent="0.35"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x14ac:dyDescent="0.35"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35"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4:20" x14ac:dyDescent="0.35"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4:20" x14ac:dyDescent="0.35"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4:20" x14ac:dyDescent="0.35">
      <c r="H19" s="36"/>
      <c r="I19" s="36"/>
      <c r="J19" s="36"/>
      <c r="K19" s="39"/>
      <c r="L19" s="36"/>
      <c r="M19" s="38"/>
      <c r="N19" s="36"/>
      <c r="O19" s="36"/>
      <c r="P19" s="36"/>
      <c r="Q19" s="36"/>
      <c r="R19" s="36"/>
      <c r="S19" s="36"/>
      <c r="T19" s="36"/>
    </row>
    <row r="20" spans="4:20" x14ac:dyDescent="0.35"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4:20" x14ac:dyDescent="0.35"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4:20" x14ac:dyDescent="0.35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6" spans="4:20" x14ac:dyDescent="0.35">
      <c r="D26" s="15"/>
    </row>
    <row r="27" spans="4:20" x14ac:dyDescent="0.35">
      <c r="D27" s="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FF0C-E944-4BD2-B3FA-DCA98A912E93}">
  <dimension ref="A1:T21"/>
  <sheetViews>
    <sheetView workbookViewId="0">
      <selection activeCell="D24" sqref="D24"/>
    </sheetView>
  </sheetViews>
  <sheetFormatPr defaultColWidth="9.1796875" defaultRowHeight="21" x14ac:dyDescent="0.5"/>
  <cols>
    <col min="1" max="1" width="9.1796875" style="3"/>
    <col min="2" max="2" width="22.54296875" style="3" customWidth="1"/>
    <col min="3" max="14" width="12.453125" style="3" customWidth="1"/>
    <col min="15" max="20" width="12.6328125" style="3" customWidth="1"/>
    <col min="21" max="16384" width="9.1796875" style="3"/>
  </cols>
  <sheetData>
    <row r="1" spans="1:20" ht="18" customHeight="1" x14ac:dyDescent="0.5">
      <c r="B1" s="52"/>
      <c r="C1" s="52" t="s">
        <v>7</v>
      </c>
      <c r="D1" s="52"/>
      <c r="E1" s="52"/>
      <c r="F1" s="52" t="s">
        <v>8</v>
      </c>
      <c r="G1" s="52"/>
      <c r="H1" s="52"/>
      <c r="I1" s="52" t="s">
        <v>9</v>
      </c>
      <c r="J1" s="52"/>
      <c r="K1" s="52"/>
      <c r="L1" s="52" t="s">
        <v>10</v>
      </c>
      <c r="M1" s="52"/>
      <c r="N1" s="52"/>
      <c r="O1" s="52" t="s">
        <v>11</v>
      </c>
      <c r="P1" s="52"/>
      <c r="Q1" s="52"/>
      <c r="R1" s="52" t="s">
        <v>15</v>
      </c>
      <c r="S1" s="52"/>
      <c r="T1" s="52"/>
    </row>
    <row r="2" spans="1:20" s="5" customFormat="1" ht="36" customHeight="1" x14ac:dyDescent="0.5">
      <c r="B2" s="52"/>
      <c r="C2" s="7" t="s">
        <v>0</v>
      </c>
      <c r="D2" s="7" t="s">
        <v>1</v>
      </c>
      <c r="E2" s="7" t="s">
        <v>5</v>
      </c>
      <c r="F2" s="7" t="s">
        <v>0</v>
      </c>
      <c r="G2" s="7" t="s">
        <v>1</v>
      </c>
      <c r="H2" s="7" t="s">
        <v>5</v>
      </c>
      <c r="I2" s="7" t="s">
        <v>0</v>
      </c>
      <c r="J2" s="7" t="s">
        <v>1</v>
      </c>
      <c r="K2" s="7" t="s">
        <v>5</v>
      </c>
      <c r="L2" s="7" t="s">
        <v>0</v>
      </c>
      <c r="M2" s="7" t="s">
        <v>1</v>
      </c>
      <c r="N2" s="7" t="s">
        <v>5</v>
      </c>
      <c r="O2" s="7" t="s">
        <v>0</v>
      </c>
      <c r="P2" s="7" t="s">
        <v>1</v>
      </c>
      <c r="Q2" s="7" t="s">
        <v>5</v>
      </c>
      <c r="R2" s="7" t="s">
        <v>0</v>
      </c>
      <c r="S2" s="7" t="s">
        <v>1</v>
      </c>
      <c r="T2" s="7" t="s">
        <v>5</v>
      </c>
    </row>
    <row r="3" spans="1:20" ht="18" customHeight="1" x14ac:dyDescent="0.5">
      <c r="B3" s="4" t="s">
        <v>4</v>
      </c>
      <c r="C3" s="4">
        <v>46</v>
      </c>
      <c r="D3" s="4">
        <v>13</v>
      </c>
      <c r="E3" s="22">
        <f>D3/C3</f>
        <v>0.28260869565217389</v>
      </c>
      <c r="F3" s="4">
        <v>43</v>
      </c>
      <c r="G3" s="4">
        <v>13</v>
      </c>
      <c r="H3" s="22">
        <f>G3/F3</f>
        <v>0.30232558139534882</v>
      </c>
      <c r="I3" s="4">
        <v>47</v>
      </c>
      <c r="J3" s="4">
        <v>21</v>
      </c>
      <c r="K3" s="22">
        <f>J3/I3</f>
        <v>0.44680851063829785</v>
      </c>
      <c r="L3" s="4">
        <v>35</v>
      </c>
      <c r="M3" s="4">
        <v>8</v>
      </c>
      <c r="N3" s="22">
        <f>M3/L3</f>
        <v>0.22857142857142856</v>
      </c>
      <c r="O3" s="4">
        <v>30</v>
      </c>
      <c r="P3" s="4">
        <v>12</v>
      </c>
      <c r="Q3" s="22">
        <f>P3/O3</f>
        <v>0.4</v>
      </c>
      <c r="R3" s="21">
        <v>34</v>
      </c>
      <c r="S3" s="21">
        <v>9</v>
      </c>
      <c r="T3" s="22">
        <f>S3/R3</f>
        <v>0.26470588235294118</v>
      </c>
    </row>
    <row r="4" spans="1:20" ht="18" customHeight="1" x14ac:dyDescent="0.5">
      <c r="B4" s="4" t="s">
        <v>3</v>
      </c>
      <c r="C4" s="4">
        <v>104</v>
      </c>
      <c r="D4" s="4">
        <v>16</v>
      </c>
      <c r="E4" s="22">
        <f>D4/C4</f>
        <v>0.15384615384615385</v>
      </c>
      <c r="F4" s="4">
        <v>93</v>
      </c>
      <c r="G4" s="4">
        <v>24</v>
      </c>
      <c r="H4" s="22">
        <f>G4/F4</f>
        <v>0.25806451612903225</v>
      </c>
      <c r="I4" s="4">
        <v>100</v>
      </c>
      <c r="J4" s="4">
        <v>23</v>
      </c>
      <c r="K4" s="22">
        <f>J4/I4</f>
        <v>0.23</v>
      </c>
      <c r="L4" s="4">
        <v>78</v>
      </c>
      <c r="M4" s="4">
        <v>21</v>
      </c>
      <c r="N4" s="22">
        <f>M4/L4</f>
        <v>0.26923076923076922</v>
      </c>
      <c r="O4" s="4">
        <v>72</v>
      </c>
      <c r="P4" s="4">
        <v>25</v>
      </c>
      <c r="Q4" s="22">
        <f>P4/O4</f>
        <v>0.34722222222222221</v>
      </c>
      <c r="R4" s="21">
        <v>65</v>
      </c>
      <c r="S4" s="21">
        <v>18</v>
      </c>
      <c r="T4" s="22">
        <f>S4/R4</f>
        <v>0.27692307692307694</v>
      </c>
    </row>
    <row r="5" spans="1:20" ht="18" customHeight="1" x14ac:dyDescent="0.5">
      <c r="B5" s="4" t="s">
        <v>2</v>
      </c>
      <c r="C5" s="4">
        <v>166</v>
      </c>
      <c r="D5" s="4">
        <v>14</v>
      </c>
      <c r="E5" s="22">
        <f>D5/C5</f>
        <v>8.4337349397590355E-2</v>
      </c>
      <c r="F5" s="4">
        <v>230</v>
      </c>
      <c r="G5" s="4">
        <v>38</v>
      </c>
      <c r="H5" s="22">
        <f>G5/F5</f>
        <v>0.16521739130434782</v>
      </c>
      <c r="I5" s="4">
        <v>332</v>
      </c>
      <c r="J5" s="4">
        <v>70</v>
      </c>
      <c r="K5" s="22">
        <f>J5/I5</f>
        <v>0.21084337349397592</v>
      </c>
      <c r="L5" s="4">
        <v>300</v>
      </c>
      <c r="M5" s="4">
        <v>63</v>
      </c>
      <c r="N5" s="22">
        <f>M5/L5</f>
        <v>0.21</v>
      </c>
      <c r="O5" s="4">
        <v>233</v>
      </c>
      <c r="P5" s="4">
        <v>42</v>
      </c>
      <c r="Q5" s="22">
        <f>P5/O5</f>
        <v>0.18025751072961374</v>
      </c>
      <c r="R5" s="21">
        <v>236</v>
      </c>
      <c r="S5" s="21">
        <v>39</v>
      </c>
      <c r="T5" s="22">
        <f>S5/R5</f>
        <v>0.1652542372881356</v>
      </c>
    </row>
    <row r="6" spans="1:20" x14ac:dyDescent="0.5">
      <c r="B6" s="41" t="s">
        <v>6</v>
      </c>
      <c r="C6" s="41">
        <f>SUM(C3:C5)</f>
        <v>316</v>
      </c>
      <c r="D6" s="41">
        <f>SUM(D3:D5)</f>
        <v>43</v>
      </c>
      <c r="E6" s="42">
        <f>D6/C6</f>
        <v>0.13607594936708861</v>
      </c>
      <c r="F6" s="41">
        <f>SUM(F3:F5)</f>
        <v>366</v>
      </c>
      <c r="G6" s="41">
        <f>SUM(G3:G5)</f>
        <v>75</v>
      </c>
      <c r="H6" s="26">
        <f>G6/F6</f>
        <v>0.20491803278688525</v>
      </c>
      <c r="I6" s="25">
        <f>SUM(I3:I5)</f>
        <v>479</v>
      </c>
      <c r="J6" s="25">
        <f>SUM(J3:J5)</f>
        <v>114</v>
      </c>
      <c r="K6" s="26">
        <f>J6/I6</f>
        <v>0.23799582463465555</v>
      </c>
      <c r="L6" s="25">
        <f>SUM(L3:L5)</f>
        <v>413</v>
      </c>
      <c r="M6" s="25">
        <f>SUM(M3:M5)</f>
        <v>92</v>
      </c>
      <c r="N6" s="26">
        <f>M6/L6</f>
        <v>0.22276029055690072</v>
      </c>
      <c r="O6" s="25">
        <f>SUM(O3:O5)</f>
        <v>335</v>
      </c>
      <c r="P6" s="25">
        <f>SUM(P3:P5)</f>
        <v>79</v>
      </c>
      <c r="Q6" s="26">
        <f>P6/O6</f>
        <v>0.23582089552238805</v>
      </c>
      <c r="R6" s="25">
        <f>SUM(R3:R5)</f>
        <v>335</v>
      </c>
      <c r="S6" s="25">
        <f>SUM(S3:S5)</f>
        <v>66</v>
      </c>
      <c r="T6" s="26">
        <f>S6/R6</f>
        <v>0.19701492537313434</v>
      </c>
    </row>
    <row r="7" spans="1:20" x14ac:dyDescent="0.5">
      <c r="A7" s="43"/>
      <c r="B7" s="43"/>
      <c r="C7" s="44"/>
      <c r="D7" s="44"/>
      <c r="E7" s="44"/>
      <c r="F7" s="43"/>
      <c r="G7" s="43"/>
      <c r="H7" s="43"/>
      <c r="I7" s="23"/>
      <c r="J7" s="23"/>
      <c r="K7" s="24"/>
      <c r="L7" s="23"/>
      <c r="M7" s="23"/>
      <c r="N7" s="24"/>
      <c r="O7" s="23"/>
      <c r="P7" s="23"/>
      <c r="Q7" s="24"/>
      <c r="R7" s="23"/>
      <c r="S7" s="23"/>
      <c r="T7" s="24"/>
    </row>
    <row r="8" spans="1:20" ht="42" x14ac:dyDescent="0.5">
      <c r="A8" s="43"/>
      <c r="B8" s="45"/>
      <c r="C8" s="46" t="s">
        <v>0</v>
      </c>
      <c r="D8" s="46" t="s">
        <v>1</v>
      </c>
      <c r="E8" s="46" t="s">
        <v>5</v>
      </c>
      <c r="F8" s="43"/>
      <c r="G8" s="43"/>
      <c r="H8" s="43"/>
    </row>
    <row r="9" spans="1:20" x14ac:dyDescent="0.5">
      <c r="A9" s="43"/>
      <c r="B9" s="43" t="s">
        <v>7</v>
      </c>
      <c r="C9" s="43">
        <v>316</v>
      </c>
      <c r="D9" s="43">
        <v>43</v>
      </c>
      <c r="E9" s="47">
        <v>0.13607594936708861</v>
      </c>
      <c r="F9" s="43"/>
      <c r="G9" s="43"/>
      <c r="H9" s="43"/>
    </row>
    <row r="10" spans="1:20" x14ac:dyDescent="0.5">
      <c r="A10" s="43"/>
      <c r="B10" s="43" t="s">
        <v>8</v>
      </c>
      <c r="C10" s="43">
        <v>366</v>
      </c>
      <c r="D10" s="43">
        <v>75</v>
      </c>
      <c r="E10" s="47">
        <v>0.20491803278688525</v>
      </c>
      <c r="F10" s="43"/>
      <c r="G10" s="43"/>
      <c r="H10" s="43"/>
    </row>
    <row r="11" spans="1:20" x14ac:dyDescent="0.5">
      <c r="A11" s="43"/>
      <c r="B11" s="43" t="s">
        <v>9</v>
      </c>
      <c r="C11" s="43">
        <v>479</v>
      </c>
      <c r="D11" s="43">
        <v>114</v>
      </c>
      <c r="E11" s="47">
        <v>0.23799582463465555</v>
      </c>
      <c r="F11" s="43"/>
      <c r="G11" s="43"/>
      <c r="H11" s="43"/>
    </row>
    <row r="12" spans="1:20" x14ac:dyDescent="0.5">
      <c r="A12" s="43"/>
      <c r="B12" s="43" t="s">
        <v>10</v>
      </c>
      <c r="C12" s="43">
        <v>413</v>
      </c>
      <c r="D12" s="43">
        <v>92</v>
      </c>
      <c r="E12" s="47">
        <v>0.22276029055690072</v>
      </c>
      <c r="F12" s="43"/>
      <c r="G12" s="43"/>
      <c r="H12" s="43"/>
    </row>
    <row r="13" spans="1:20" x14ac:dyDescent="0.5">
      <c r="A13" s="43"/>
      <c r="B13" s="43" t="s">
        <v>11</v>
      </c>
      <c r="C13" s="43">
        <v>335</v>
      </c>
      <c r="D13" s="43">
        <v>79</v>
      </c>
      <c r="E13" s="47">
        <v>0.23582089552238805</v>
      </c>
      <c r="F13" s="43"/>
      <c r="G13" s="43"/>
      <c r="H13" s="43"/>
    </row>
    <row r="14" spans="1:20" x14ac:dyDescent="0.5">
      <c r="A14" s="43"/>
      <c r="B14" s="43" t="s">
        <v>15</v>
      </c>
      <c r="C14" s="43">
        <v>335</v>
      </c>
      <c r="D14" s="43">
        <v>66</v>
      </c>
      <c r="E14" s="47">
        <v>0.19701492537313434</v>
      </c>
      <c r="F14" s="43"/>
      <c r="G14" s="43"/>
      <c r="H14" s="43"/>
    </row>
    <row r="15" spans="1:20" x14ac:dyDescent="0.5">
      <c r="A15" s="43"/>
      <c r="B15" s="43"/>
      <c r="C15" s="43"/>
      <c r="D15" s="43"/>
      <c r="E15" s="43"/>
      <c r="F15" s="43"/>
      <c r="G15" s="43"/>
      <c r="H15" s="43"/>
    </row>
    <row r="16" spans="1:20" x14ac:dyDescent="0.5">
      <c r="A16" s="43"/>
      <c r="B16" s="43"/>
      <c r="C16" s="43"/>
      <c r="D16" s="43"/>
      <c r="E16" s="43"/>
      <c r="F16" s="43"/>
      <c r="G16" s="43"/>
      <c r="H16" s="43"/>
    </row>
    <row r="17" spans="1:8" x14ac:dyDescent="0.5">
      <c r="A17" s="43"/>
      <c r="B17" s="43"/>
      <c r="C17" s="43"/>
      <c r="D17" s="43"/>
      <c r="E17" s="43"/>
      <c r="F17" s="43"/>
      <c r="G17" s="43"/>
      <c r="H17" s="43"/>
    </row>
    <row r="18" spans="1:8" x14ac:dyDescent="0.5">
      <c r="A18" s="43"/>
      <c r="B18" s="43"/>
      <c r="C18" s="43"/>
      <c r="D18" s="43"/>
      <c r="E18" s="43"/>
      <c r="F18" s="43"/>
      <c r="G18" s="43"/>
      <c r="H18" s="43"/>
    </row>
    <row r="19" spans="1:8" x14ac:dyDescent="0.5">
      <c r="A19" s="43"/>
      <c r="B19" s="43"/>
      <c r="C19" s="43"/>
      <c r="D19" s="43"/>
      <c r="E19" s="43"/>
      <c r="F19" s="43"/>
      <c r="G19" s="43"/>
      <c r="H19" s="43"/>
    </row>
    <row r="20" spans="1:8" x14ac:dyDescent="0.5">
      <c r="A20" s="43"/>
      <c r="B20" s="43"/>
      <c r="C20" s="43"/>
      <c r="D20" s="43"/>
      <c r="E20" s="43"/>
      <c r="F20" s="43"/>
      <c r="G20" s="43"/>
      <c r="H20" s="43"/>
    </row>
    <row r="21" spans="1:8" x14ac:dyDescent="0.5">
      <c r="A21" s="43"/>
      <c r="B21" s="43"/>
      <c r="C21" s="43"/>
      <c r="D21" s="43"/>
      <c r="E21" s="43"/>
      <c r="F21" s="43"/>
      <c r="G21" s="43"/>
      <c r="H21" s="43"/>
    </row>
  </sheetData>
  <mergeCells count="7">
    <mergeCell ref="R1:T1"/>
    <mergeCell ref="B1:B2"/>
    <mergeCell ref="C1:E1"/>
    <mergeCell ref="F1:H1"/>
    <mergeCell ref="I1:K1"/>
    <mergeCell ref="L1:N1"/>
    <mergeCell ref="O1:Q1"/>
  </mergeCells>
  <phoneticPr fontId="13" type="noConversion"/>
  <pageMargins left="0.7" right="0.7" top="0.75" bottom="0.75" header="0.3" footer="0.3"/>
  <pageSetup paperSize="9" orientation="portrait" r:id="rId1"/>
  <ignoredErrors>
    <ignoredError sqref="E6:T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2.1</vt:lpstr>
      <vt:lpstr>2.2-2.3</vt:lpstr>
      <vt:lpstr>2.4</vt:lpstr>
      <vt:lpstr>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Laurand</dc:creator>
  <cp:lastModifiedBy>Kristina Laurand</cp:lastModifiedBy>
  <dcterms:created xsi:type="dcterms:W3CDTF">2021-03-05T08:42:42Z</dcterms:created>
  <dcterms:modified xsi:type="dcterms:W3CDTF">2023-01-17T14:00:08Z</dcterms:modified>
</cp:coreProperties>
</file>