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:\Kodulehe uuendamine\Bibliomeetria\"/>
    </mc:Choice>
  </mc:AlternateContent>
  <xr:revisionPtr revIDLastSave="0" documentId="8_{D9CB1285-941B-4A1A-B856-7D5BD7D4779B}" xr6:coauthVersionLast="47" xr6:coauthVersionMax="47" xr10:uidLastSave="{00000000-0000-0000-0000-000000000000}"/>
  <bookViews>
    <workbookView xWindow="28680" yWindow="-120" windowWidth="29040" windowHeight="15840" activeTab="2" xr2:uid="{95D1D056-52FE-43E4-A5B9-A58DDD95C736}"/>
  </bookViews>
  <sheets>
    <sheet name="5.1" sheetId="1" r:id="rId1"/>
    <sheet name="5.2" sheetId="2" r:id="rId2"/>
    <sheet name="5.3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6" i="3" l="1"/>
  <c r="C5" i="3"/>
  <c r="D5" i="3"/>
  <c r="E5" i="3"/>
  <c r="F5" i="3"/>
  <c r="G5" i="3"/>
  <c r="H5" i="3"/>
  <c r="I5" i="3"/>
  <c r="J5" i="3"/>
  <c r="K5" i="3"/>
  <c r="L5" i="3"/>
  <c r="M5" i="3"/>
  <c r="B5" i="3"/>
  <c r="I6" i="2"/>
  <c r="E7" i="2"/>
  <c r="M7" i="2"/>
  <c r="I8" i="2"/>
  <c r="E9" i="2"/>
  <c r="M9" i="2"/>
  <c r="I10" i="2"/>
  <c r="E11" i="2"/>
  <c r="M11" i="2"/>
  <c r="I12" i="2"/>
  <c r="E13" i="2"/>
  <c r="M13" i="2"/>
  <c r="I14" i="2"/>
  <c r="E15" i="2"/>
  <c r="M15" i="2"/>
  <c r="J16" i="2"/>
  <c r="J18" i="2"/>
  <c r="J20" i="2"/>
  <c r="J22" i="2"/>
  <c r="J24" i="2"/>
  <c r="J26" i="2"/>
  <c r="J28" i="2"/>
  <c r="J30" i="2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7" i="1"/>
  <c r="N5" i="3" s="1"/>
  <c r="C33" i="1"/>
  <c r="C17" i="2" s="1"/>
  <c r="D33" i="1"/>
  <c r="D6" i="2" s="1"/>
  <c r="E33" i="1"/>
  <c r="E18" i="2" s="1"/>
  <c r="F33" i="1"/>
  <c r="F29" i="2" s="1"/>
  <c r="G33" i="1"/>
  <c r="G18" i="2" s="1"/>
  <c r="H33" i="1"/>
  <c r="H7" i="2" s="1"/>
  <c r="I33" i="1"/>
  <c r="I17" i="2" s="1"/>
  <c r="J33" i="1"/>
  <c r="J17" i="2" s="1"/>
  <c r="K33" i="1"/>
  <c r="K17" i="2" s="1"/>
  <c r="L33" i="1"/>
  <c r="L6" i="2" s="1"/>
  <c r="M33" i="1"/>
  <c r="M16" i="2" s="1"/>
  <c r="B33" i="1"/>
  <c r="B9" i="2" s="1"/>
  <c r="N24" i="2" l="1"/>
  <c r="N22" i="2"/>
  <c r="F31" i="2"/>
  <c r="F27" i="2"/>
  <c r="F19" i="2"/>
  <c r="B6" i="2"/>
  <c r="B24" i="2"/>
  <c r="B16" i="2"/>
  <c r="B8" i="2"/>
  <c r="H31" i="2"/>
  <c r="L30" i="2"/>
  <c r="D30" i="2"/>
  <c r="H29" i="2"/>
  <c r="L28" i="2"/>
  <c r="D28" i="2"/>
  <c r="H27" i="2"/>
  <c r="L26" i="2"/>
  <c r="D26" i="2"/>
  <c r="H25" i="2"/>
  <c r="L24" i="2"/>
  <c r="D24" i="2"/>
  <c r="H23" i="2"/>
  <c r="L22" i="2"/>
  <c r="D22" i="2"/>
  <c r="H21" i="2"/>
  <c r="L20" i="2"/>
  <c r="D20" i="2"/>
  <c r="H19" i="2"/>
  <c r="L18" i="2"/>
  <c r="D18" i="2"/>
  <c r="H17" i="2"/>
  <c r="L16" i="2"/>
  <c r="C16" i="2"/>
  <c r="G15" i="2"/>
  <c r="K14" i="2"/>
  <c r="C14" i="2"/>
  <c r="G13" i="2"/>
  <c r="K12" i="2"/>
  <c r="C12" i="2"/>
  <c r="G11" i="2"/>
  <c r="K10" i="2"/>
  <c r="C10" i="2"/>
  <c r="G9" i="2"/>
  <c r="K8" i="2"/>
  <c r="C8" i="2"/>
  <c r="G7" i="2"/>
  <c r="K6" i="2"/>
  <c r="C6" i="2"/>
  <c r="B14" i="2"/>
  <c r="B31" i="2"/>
  <c r="B23" i="2"/>
  <c r="B15" i="2"/>
  <c r="B7" i="2"/>
  <c r="G31" i="2"/>
  <c r="K30" i="2"/>
  <c r="C30" i="2"/>
  <c r="G29" i="2"/>
  <c r="K28" i="2"/>
  <c r="C28" i="2"/>
  <c r="G27" i="2"/>
  <c r="K26" i="2"/>
  <c r="C26" i="2"/>
  <c r="G25" i="2"/>
  <c r="K24" i="2"/>
  <c r="C24" i="2"/>
  <c r="G23" i="2"/>
  <c r="K22" i="2"/>
  <c r="C22" i="2"/>
  <c r="G21" i="2"/>
  <c r="K20" i="2"/>
  <c r="C20" i="2"/>
  <c r="G19" i="2"/>
  <c r="K18" i="2"/>
  <c r="C18" i="2"/>
  <c r="G17" i="2"/>
  <c r="K16" i="2"/>
  <c r="F15" i="2"/>
  <c r="J14" i="2"/>
  <c r="F13" i="2"/>
  <c r="J12" i="2"/>
  <c r="F11" i="2"/>
  <c r="J10" i="2"/>
  <c r="F9" i="2"/>
  <c r="J8" i="2"/>
  <c r="F7" i="2"/>
  <c r="J6" i="2"/>
  <c r="H16" i="2"/>
  <c r="B29" i="2"/>
  <c r="B21" i="2"/>
  <c r="B13" i="2"/>
  <c r="M31" i="2"/>
  <c r="E31" i="2"/>
  <c r="I30" i="2"/>
  <c r="M29" i="2"/>
  <c r="E29" i="2"/>
  <c r="I28" i="2"/>
  <c r="M27" i="2"/>
  <c r="E27" i="2"/>
  <c r="I26" i="2"/>
  <c r="M25" i="2"/>
  <c r="E25" i="2"/>
  <c r="I24" i="2"/>
  <c r="M23" i="2"/>
  <c r="E23" i="2"/>
  <c r="I22" i="2"/>
  <c r="M21" i="2"/>
  <c r="E21" i="2"/>
  <c r="I20" i="2"/>
  <c r="M19" i="2"/>
  <c r="E19" i="2"/>
  <c r="I18" i="2"/>
  <c r="M17" i="2"/>
  <c r="E17" i="2"/>
  <c r="I16" i="2"/>
  <c r="L15" i="2"/>
  <c r="D15" i="2"/>
  <c r="H14" i="2"/>
  <c r="L13" i="2"/>
  <c r="D13" i="2"/>
  <c r="H12" i="2"/>
  <c r="L11" i="2"/>
  <c r="D11" i="2"/>
  <c r="H10" i="2"/>
  <c r="L9" i="2"/>
  <c r="D9" i="2"/>
  <c r="H8" i="2"/>
  <c r="L7" i="2"/>
  <c r="D7" i="2"/>
  <c r="H6" i="2"/>
  <c r="B22" i="2"/>
  <c r="F25" i="2"/>
  <c r="F23" i="2"/>
  <c r="B28" i="2"/>
  <c r="B20" i="2"/>
  <c r="B12" i="2"/>
  <c r="L31" i="2"/>
  <c r="D31" i="2"/>
  <c r="H30" i="2"/>
  <c r="L29" i="2"/>
  <c r="D29" i="2"/>
  <c r="H28" i="2"/>
  <c r="L27" i="2"/>
  <c r="D27" i="2"/>
  <c r="H26" i="2"/>
  <c r="L25" i="2"/>
  <c r="D25" i="2"/>
  <c r="H24" i="2"/>
  <c r="L23" i="2"/>
  <c r="D23" i="2"/>
  <c r="H22" i="2"/>
  <c r="L21" i="2"/>
  <c r="D21" i="2"/>
  <c r="H20" i="2"/>
  <c r="L19" i="2"/>
  <c r="D19" i="2"/>
  <c r="H18" i="2"/>
  <c r="L17" i="2"/>
  <c r="D17" i="2"/>
  <c r="G16" i="2"/>
  <c r="K15" i="2"/>
  <c r="C15" i="2"/>
  <c r="G14" i="2"/>
  <c r="K13" i="2"/>
  <c r="C13" i="2"/>
  <c r="G12" i="2"/>
  <c r="K11" i="2"/>
  <c r="C11" i="2"/>
  <c r="G10" i="2"/>
  <c r="K9" i="2"/>
  <c r="C9" i="2"/>
  <c r="G8" i="2"/>
  <c r="K7" i="2"/>
  <c r="C7" i="2"/>
  <c r="G6" i="2"/>
  <c r="F21" i="2"/>
  <c r="F17" i="2"/>
  <c r="B27" i="2"/>
  <c r="B19" i="2"/>
  <c r="B11" i="2"/>
  <c r="K31" i="2"/>
  <c r="C31" i="2"/>
  <c r="G30" i="2"/>
  <c r="K29" i="2"/>
  <c r="C29" i="2"/>
  <c r="G28" i="2"/>
  <c r="K27" i="2"/>
  <c r="C27" i="2"/>
  <c r="G26" i="2"/>
  <c r="K25" i="2"/>
  <c r="C25" i="2"/>
  <c r="G24" i="2"/>
  <c r="K23" i="2"/>
  <c r="C23" i="2"/>
  <c r="G22" i="2"/>
  <c r="K21" i="2"/>
  <c r="C21" i="2"/>
  <c r="G20" i="2"/>
  <c r="K19" i="2"/>
  <c r="C19" i="2"/>
  <c r="F16" i="2"/>
  <c r="J15" i="2"/>
  <c r="F14" i="2"/>
  <c r="J13" i="2"/>
  <c r="F12" i="2"/>
  <c r="J11" i="2"/>
  <c r="F10" i="2"/>
  <c r="J9" i="2"/>
  <c r="F8" i="2"/>
  <c r="J7" i="2"/>
  <c r="F6" i="2"/>
  <c r="B26" i="2"/>
  <c r="B18" i="2"/>
  <c r="B10" i="2"/>
  <c r="J31" i="2"/>
  <c r="F30" i="2"/>
  <c r="J29" i="2"/>
  <c r="F28" i="2"/>
  <c r="J27" i="2"/>
  <c r="F26" i="2"/>
  <c r="J25" i="2"/>
  <c r="F24" i="2"/>
  <c r="J23" i="2"/>
  <c r="F22" i="2"/>
  <c r="J21" i="2"/>
  <c r="F20" i="2"/>
  <c r="J19" i="2"/>
  <c r="F18" i="2"/>
  <c r="E16" i="2"/>
  <c r="I15" i="2"/>
  <c r="M14" i="2"/>
  <c r="E14" i="2"/>
  <c r="I13" i="2"/>
  <c r="M12" i="2"/>
  <c r="E12" i="2"/>
  <c r="I11" i="2"/>
  <c r="M10" i="2"/>
  <c r="E10" i="2"/>
  <c r="I9" i="2"/>
  <c r="M8" i="2"/>
  <c r="E8" i="2"/>
  <c r="I7" i="2"/>
  <c r="M6" i="2"/>
  <c r="E6" i="2"/>
  <c r="B30" i="2"/>
  <c r="B25" i="2"/>
  <c r="B17" i="2"/>
  <c r="I31" i="2"/>
  <c r="M30" i="2"/>
  <c r="E30" i="2"/>
  <c r="I29" i="2"/>
  <c r="M28" i="2"/>
  <c r="E28" i="2"/>
  <c r="I27" i="2"/>
  <c r="M26" i="2"/>
  <c r="E26" i="2"/>
  <c r="I25" i="2"/>
  <c r="M24" i="2"/>
  <c r="E24" i="2"/>
  <c r="I23" i="2"/>
  <c r="M22" i="2"/>
  <c r="E22" i="2"/>
  <c r="I21" i="2"/>
  <c r="M20" i="2"/>
  <c r="E20" i="2"/>
  <c r="I19" i="2"/>
  <c r="M18" i="2"/>
  <c r="D16" i="2"/>
  <c r="H15" i="2"/>
  <c r="L14" i="2"/>
  <c r="D14" i="2"/>
  <c r="H13" i="2"/>
  <c r="L12" i="2"/>
  <c r="D12" i="2"/>
  <c r="H11" i="2"/>
  <c r="L10" i="2"/>
  <c r="D10" i="2"/>
  <c r="H9" i="2"/>
  <c r="L8" i="2"/>
  <c r="D8" i="2"/>
  <c r="N33" i="1"/>
  <c r="N17" i="2" l="1"/>
  <c r="N23" i="2"/>
  <c r="N19" i="2"/>
  <c r="N31" i="2"/>
  <c r="N25" i="2"/>
  <c r="N29" i="2"/>
  <c r="N21" i="2"/>
  <c r="N27" i="2"/>
  <c r="J32" i="2"/>
  <c r="H32" i="2"/>
  <c r="N20" i="2"/>
  <c r="N16" i="2"/>
  <c r="N28" i="2"/>
  <c r="N13" i="2"/>
  <c r="G32" i="2"/>
  <c r="D32" i="2"/>
  <c r="B32" i="2"/>
  <c r="N8" i="2"/>
  <c r="N14" i="2"/>
  <c r="M32" i="2"/>
  <c r="C32" i="2"/>
  <c r="L32" i="2"/>
  <c r="N26" i="2"/>
  <c r="N7" i="2"/>
  <c r="E32" i="2"/>
  <c r="K32" i="2"/>
  <c r="N12" i="2"/>
  <c r="N9" i="2"/>
  <c r="F32" i="2"/>
  <c r="N30" i="2"/>
  <c r="N18" i="2"/>
  <c r="I32" i="2"/>
  <c r="N6" i="2"/>
  <c r="N11" i="2"/>
  <c r="N15" i="2"/>
  <c r="N10" i="2"/>
  <c r="N32" i="2" l="1"/>
</calcChain>
</file>

<file path=xl/sharedStrings.xml><?xml version="1.0" encoding="utf-8"?>
<sst xmlns="http://schemas.openxmlformats.org/spreadsheetml/2006/main" count="80" uniqueCount="49">
  <si>
    <t>1.1.</t>
  </si>
  <si>
    <t>1.2.</t>
  </si>
  <si>
    <t>1.3.</t>
  </si>
  <si>
    <t>2.1.</t>
  </si>
  <si>
    <t>2.2.</t>
  </si>
  <si>
    <t>2.3.</t>
  </si>
  <si>
    <t>2.4.</t>
  </si>
  <si>
    <t>2.5.</t>
  </si>
  <si>
    <t>3.1.</t>
  </si>
  <si>
    <t>3.2.</t>
  </si>
  <si>
    <t>3.3.</t>
  </si>
  <si>
    <t>3.4.</t>
  </si>
  <si>
    <t>3.5.</t>
  </si>
  <si>
    <t>4.1.</t>
  </si>
  <si>
    <t>4.2.</t>
  </si>
  <si>
    <t>5.1.</t>
  </si>
  <si>
    <t>5.2.</t>
  </si>
  <si>
    <t>6.1.</t>
  </si>
  <si>
    <t>6.2.</t>
  </si>
  <si>
    <t>6.3.</t>
  </si>
  <si>
    <t>6.4.</t>
  </si>
  <si>
    <t>6.5.</t>
  </si>
  <si>
    <t>6.6.</t>
  </si>
  <si>
    <t>6.7.</t>
  </si>
  <si>
    <t>6.8.</t>
  </si>
  <si>
    <t>6.9.</t>
  </si>
  <si>
    <t>Kokku 2011-2022</t>
  </si>
  <si>
    <t>Web of Science (WoS)</t>
  </si>
  <si>
    <t>5.2. Number of high-level scientific articles (classifier 1.1) in ETIS and Web of Science (WoS) databases, 2011-2022</t>
  </si>
  <si>
    <t>1. Articles in journals</t>
  </si>
  <si>
    <t xml:space="preserve">2. A book/monograph	</t>
  </si>
  <si>
    <t>3. Articles in proceedings/a chapter in a book</t>
  </si>
  <si>
    <t>4. Editing scientific publications</t>
  </si>
  <si>
    <t>5. Published meeting abstracts</t>
  </si>
  <si>
    <t>6. Other publications</t>
  </si>
  <si>
    <t>Total</t>
  </si>
  <si>
    <t xml:space="preserve">Classifier </t>
  </si>
  <si>
    <t>The total number of Estonian institutions' publications in ETIS by classifiers as of 30.01.2022</t>
  </si>
  <si>
    <t>Contact: Tanel Hirv, tanel.hirv@etag.ee</t>
  </si>
  <si>
    <t>Source: Estonian Research Information System, data as of 30.01.2022</t>
  </si>
  <si>
    <t>Source: Estonian Research Information System and Clarivate Analytics (WoS), data as of 30.01.2022</t>
  </si>
  <si>
    <t>Distribution of publications  in ETIS of Estonian institutions by the main classifiers, 2011-2022</t>
  </si>
  <si>
    <t>Database</t>
  </si>
  <si>
    <t>Estonian Research Information System (ETIS)</t>
  </si>
  <si>
    <t>Classifier</t>
  </si>
  <si>
    <t>Total 2011-2021</t>
  </si>
  <si>
    <t>Distribution of publications in ETIS of Estonian institutions by classifiers as of 30.01.2022</t>
  </si>
  <si>
    <t>The total number of Estonian institutions' publications in ETIS as of 30.01.2022</t>
  </si>
  <si>
    <t>Total 2011-2022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</si>
</sst>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0D7F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8">
    <xf numFmtId="0" fontId="0" fillId="0" borderId="0" xfId="0"/>
    <xf numFmtId="0" fontId="3" fillId="0" borderId="0" xfId="0" applyFont="1"/>
    <xf numFmtId="0" fontId="3" fillId="2" borderId="1" xfId="0" applyFont="1" applyFill="1" applyBorder="1"/>
    <xf numFmtId="0" fontId="0" fillId="0" borderId="1" xfId="0" applyBorder="1"/>
    <xf numFmtId="3" fontId="0" fillId="0" borderId="1" xfId="0" applyNumberFormat="1" applyBorder="1"/>
    <xf numFmtId="3" fontId="3" fillId="2" borderId="1" xfId="0" applyNumberFormat="1" applyFont="1" applyFill="1" applyBorder="1"/>
    <xf numFmtId="10" fontId="0" fillId="0" borderId="1" xfId="1" applyNumberFormat="1" applyFont="1" applyBorder="1"/>
    <xf numFmtId="9" fontId="0" fillId="0" borderId="1" xfId="0" applyNumberFormat="1" applyBorder="1"/>
    <xf numFmtId="9" fontId="0" fillId="0" borderId="1" xfId="1" applyFont="1" applyBorder="1"/>
    <xf numFmtId="9" fontId="0" fillId="0" borderId="1" xfId="1" applyFont="1" applyBorder="1" applyAlignment="1">
      <alignment wrapText="1"/>
    </xf>
    <xf numFmtId="9" fontId="3" fillId="2" borderId="1" xfId="1" applyFont="1" applyFill="1" applyBorder="1"/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3" fontId="0" fillId="0" borderId="1" xfId="0" applyNumberFormat="1" applyBorder="1" applyAlignment="1">
      <alignment horizontal="right"/>
    </xf>
    <xf numFmtId="0" fontId="0" fillId="0" borderId="0" xfId="0" applyAlignment="1">
      <alignment wrapText="1"/>
    </xf>
    <xf numFmtId="9" fontId="0" fillId="0" borderId="1" xfId="1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2" xfId="0" applyBorder="1"/>
  </cellXfs>
  <cellStyles count="2">
    <cellStyle name="Normaallaad" xfId="0" builtinId="0"/>
    <cellStyle name="Protsent" xfId="1" builtinId="5"/>
  </cellStyles>
  <dxfs count="0"/>
  <tableStyles count="0" defaultTableStyle="TableStyleMedium2" defaultPivotStyle="PivotStyleLight16"/>
  <colors>
    <mruColors>
      <color rgb="FF9474CC"/>
      <color rgb="FF565553"/>
      <color rgb="FF959394"/>
      <color rgb="FFD6D5D1"/>
      <color rgb="FFDED5F0"/>
      <color rgb="FF000000"/>
      <color rgb="FF6638B6"/>
      <color rgb="FFE0D7F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474CC"/>
            </a:solidFill>
            <a:ln>
              <a:noFill/>
            </a:ln>
            <a:effectLst/>
          </c:spPr>
          <c:invertIfNegative val="0"/>
          <c:cat>
            <c:numRef>
              <c:f>'5.1'!$B$6:$M$6</c:f>
              <c:numCache>
                <c:formatCode>General</c:formatCode>
                <c:ptCount val="12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  <c:pt idx="10">
                  <c:v>2021</c:v>
                </c:pt>
                <c:pt idx="11">
                  <c:v>2022</c:v>
                </c:pt>
              </c:numCache>
            </c:numRef>
          </c:cat>
          <c:val>
            <c:numRef>
              <c:f>'5.1'!$B$33:$M$33</c:f>
              <c:numCache>
                <c:formatCode>#,##0</c:formatCode>
                <c:ptCount val="12"/>
                <c:pt idx="0">
                  <c:v>11192</c:v>
                </c:pt>
                <c:pt idx="1">
                  <c:v>11346</c:v>
                </c:pt>
                <c:pt idx="2">
                  <c:v>11097</c:v>
                </c:pt>
                <c:pt idx="3">
                  <c:v>10778</c:v>
                </c:pt>
                <c:pt idx="4">
                  <c:v>10156</c:v>
                </c:pt>
                <c:pt idx="5">
                  <c:v>9395</c:v>
                </c:pt>
                <c:pt idx="6">
                  <c:v>9121</c:v>
                </c:pt>
                <c:pt idx="7">
                  <c:v>8993</c:v>
                </c:pt>
                <c:pt idx="8">
                  <c:v>9875</c:v>
                </c:pt>
                <c:pt idx="9">
                  <c:v>9414</c:v>
                </c:pt>
                <c:pt idx="10">
                  <c:v>9433</c:v>
                </c:pt>
                <c:pt idx="11">
                  <c:v>8520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D1B-41BB-AC20-49516672E3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71500447"/>
        <c:axId val="671498783"/>
      </c:barChart>
      <c:catAx>
        <c:axId val="67150044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t-EE"/>
          </a:p>
        </c:txPr>
        <c:crossAx val="671498783"/>
        <c:crosses val="autoZero"/>
        <c:auto val="1"/>
        <c:lblAlgn val="ctr"/>
        <c:lblOffset val="100"/>
        <c:noMultiLvlLbl val="0"/>
      </c:catAx>
      <c:valAx>
        <c:axId val="67149878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/>
                  <a:t>Number of publications (</a:t>
                </a:r>
                <a:r>
                  <a:rPr lang="en-US" sz="1100" b="0" i="0" u="none" strike="noStrike" baseline="0">
                    <a:effectLst/>
                  </a:rPr>
                  <a:t>thousands)</a:t>
                </a:r>
                <a:r>
                  <a:rPr lang="en-US" sz="1100"/>
                  <a:t> 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t-EE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t-EE"/>
          </a:p>
        </c:txPr>
        <c:crossAx val="671500447"/>
        <c:crosses val="autoZero"/>
        <c:crossBetween val="between"/>
        <c:dispUnits>
          <c:builtInUnit val="thousands"/>
        </c:dispUnits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t-E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'5.2'!$A$38</c:f>
              <c:strCache>
                <c:ptCount val="1"/>
                <c:pt idx="0">
                  <c:v>1. Articles in journals</c:v>
                </c:pt>
              </c:strCache>
            </c:strRef>
          </c:tx>
          <c:spPr>
            <a:solidFill>
              <a:srgbClr val="6638B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'5.2'!$B$37:$N$37</c:f>
              <c:strCache>
                <c:ptCount val="1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  <c:pt idx="10">
                  <c:v>2021</c:v>
                </c:pt>
                <c:pt idx="11">
                  <c:v>2022</c:v>
                </c:pt>
                <c:pt idx="12">
                  <c:v>Total 2011-2022</c:v>
                </c:pt>
              </c:strCache>
            </c:strRef>
          </c:cat>
          <c:val>
            <c:numRef>
              <c:f>'5.2'!$B$38:$N$38</c:f>
              <c:numCache>
                <c:formatCode>0%</c:formatCode>
                <c:ptCount val="13"/>
                <c:pt idx="0">
                  <c:v>0.32314107018763027</c:v>
                </c:pt>
                <c:pt idx="1">
                  <c:v>0.3341664773157616</c:v>
                </c:pt>
                <c:pt idx="2">
                  <c:v>0.36477307811052789</c:v>
                </c:pt>
                <c:pt idx="3">
                  <c:v>0.35970942040306197</c:v>
                </c:pt>
                <c:pt idx="4">
                  <c:v>0.37293596455900119</c:v>
                </c:pt>
                <c:pt idx="5">
                  <c:v>0.40413337964571033</c:v>
                </c:pt>
                <c:pt idx="6">
                  <c:v>0.4000706526538903</c:v>
                </c:pt>
                <c:pt idx="7">
                  <c:v>0.4056586608442504</c:v>
                </c:pt>
                <c:pt idx="8">
                  <c:v>0.4168455396239375</c:v>
                </c:pt>
                <c:pt idx="9">
                  <c:v>0.45280960174577195</c:v>
                </c:pt>
                <c:pt idx="10">
                  <c:v>0.47113840340103919</c:v>
                </c:pt>
                <c:pt idx="11">
                  <c:v>0.45050482879719056</c:v>
                </c:pt>
                <c:pt idx="12">
                  <c:v>0.39237010676156586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049-4632-BE44-377479D44BBC}"/>
            </c:ext>
          </c:extLst>
        </c:ser>
        <c:ser>
          <c:idx val="1"/>
          <c:order val="1"/>
          <c:tx>
            <c:strRef>
              <c:f>'5.2'!$A$39</c:f>
              <c:strCache>
                <c:ptCount val="1"/>
                <c:pt idx="0">
                  <c:v>2. A book/monograph	</c:v>
                </c:pt>
              </c:strCache>
            </c:strRef>
          </c:tx>
          <c:spPr>
            <a:solidFill>
              <a:srgbClr val="DED5F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2">
                        <a:lumMod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'5.2'!$B$37:$N$37</c:f>
              <c:strCache>
                <c:ptCount val="1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  <c:pt idx="10">
                  <c:v>2021</c:v>
                </c:pt>
                <c:pt idx="11">
                  <c:v>2022</c:v>
                </c:pt>
                <c:pt idx="12">
                  <c:v>Total 2011-2022</c:v>
                </c:pt>
              </c:strCache>
            </c:strRef>
          </c:cat>
          <c:val>
            <c:numRef>
              <c:f>'5.2'!$B$39:$N$39</c:f>
              <c:numCache>
                <c:formatCode>0%</c:formatCode>
                <c:ptCount val="13"/>
                <c:pt idx="0">
                  <c:v>3.2429928190873286E-2</c:v>
                </c:pt>
                <c:pt idx="1">
                  <c:v>3.0750586987805802E-2</c:v>
                </c:pt>
                <c:pt idx="2">
                  <c:v>3.1568385304106203E-2</c:v>
                </c:pt>
                <c:pt idx="3">
                  <c:v>3.5228870488986097E-2</c:v>
                </c:pt>
                <c:pt idx="4">
                  <c:v>3.809907370116794E-2</c:v>
                </c:pt>
                <c:pt idx="5">
                  <c:v>4.0465439388676624E-2</c:v>
                </c:pt>
                <c:pt idx="6">
                  <c:v>3.8770643822308576E-2</c:v>
                </c:pt>
                <c:pt idx="7">
                  <c:v>4.2667394468704517E-2</c:v>
                </c:pt>
                <c:pt idx="8">
                  <c:v>3.8121404653558857E-2</c:v>
                </c:pt>
                <c:pt idx="9">
                  <c:v>4.1280232769594472E-2</c:v>
                </c:pt>
                <c:pt idx="10">
                  <c:v>3.6939064714218234E-2</c:v>
                </c:pt>
                <c:pt idx="11">
                  <c:v>3.9508340649692719E-2</c:v>
                </c:pt>
                <c:pt idx="12">
                  <c:v>3.6882562277580071E-2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49-4632-BE44-377479D44BBC}"/>
            </c:ext>
          </c:extLst>
        </c:ser>
        <c:ser>
          <c:idx val="2"/>
          <c:order val="2"/>
          <c:tx>
            <c:strRef>
              <c:f>'5.2'!$A$40</c:f>
              <c:strCache>
                <c:ptCount val="1"/>
                <c:pt idx="0">
                  <c:v>3. Articles in proceedings/a chapter in a book</c:v>
                </c:pt>
              </c:strCache>
            </c:strRef>
          </c:tx>
          <c:spPr>
            <a:solidFill>
              <a:srgbClr val="9474CC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'5.2'!$B$37:$N$37</c:f>
              <c:strCache>
                <c:ptCount val="1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  <c:pt idx="10">
                  <c:v>2021</c:v>
                </c:pt>
                <c:pt idx="11">
                  <c:v>2022</c:v>
                </c:pt>
                <c:pt idx="12">
                  <c:v>Total 2011-2022</c:v>
                </c:pt>
              </c:strCache>
            </c:strRef>
          </c:cat>
          <c:val>
            <c:numRef>
              <c:f>'5.2'!$B$40:$N$40</c:f>
              <c:numCache>
                <c:formatCode>0%</c:formatCode>
                <c:ptCount val="13"/>
                <c:pt idx="0">
                  <c:v>0.25581036213419817</c:v>
                </c:pt>
                <c:pt idx="1">
                  <c:v>0.26266757555101117</c:v>
                </c:pt>
                <c:pt idx="2">
                  <c:v>0.23456313677060819</c:v>
                </c:pt>
                <c:pt idx="3">
                  <c:v>0.24668020621777847</c:v>
                </c:pt>
                <c:pt idx="4">
                  <c:v>0.2278695126862666</c:v>
                </c:pt>
                <c:pt idx="5">
                  <c:v>0.21926015977770058</c:v>
                </c:pt>
                <c:pt idx="6">
                  <c:v>0.22502870264064292</c:v>
                </c:pt>
                <c:pt idx="7">
                  <c:v>0.21060771470160117</c:v>
                </c:pt>
                <c:pt idx="8">
                  <c:v>0.22040010303082336</c:v>
                </c:pt>
                <c:pt idx="9">
                  <c:v>0.20285506455719224</c:v>
                </c:pt>
                <c:pt idx="10">
                  <c:v>0.18195559754369386</c:v>
                </c:pt>
                <c:pt idx="11">
                  <c:v>0.1866769095697981</c:v>
                </c:pt>
                <c:pt idx="12">
                  <c:v>0.22505338078291814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049-4632-BE44-377479D44BBC}"/>
            </c:ext>
          </c:extLst>
        </c:ser>
        <c:ser>
          <c:idx val="3"/>
          <c:order val="3"/>
          <c:tx>
            <c:strRef>
              <c:f>'5.2'!$A$41</c:f>
              <c:strCache>
                <c:ptCount val="1"/>
                <c:pt idx="0">
                  <c:v>4. Editing scientific publications</c:v>
                </c:pt>
              </c:strCache>
            </c:strRef>
          </c:tx>
          <c:spPr>
            <a:solidFill>
              <a:srgbClr val="D6D5D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2">
                        <a:lumMod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'5.2'!$B$37:$N$37</c:f>
              <c:strCache>
                <c:ptCount val="1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  <c:pt idx="10">
                  <c:v>2021</c:v>
                </c:pt>
                <c:pt idx="11">
                  <c:v>2022</c:v>
                </c:pt>
                <c:pt idx="12">
                  <c:v>Total 2011-2022</c:v>
                </c:pt>
              </c:strCache>
            </c:strRef>
          </c:cat>
          <c:val>
            <c:numRef>
              <c:f>'5.2'!$B$41:$N$41</c:f>
              <c:numCache>
                <c:formatCode>0%</c:formatCode>
                <c:ptCount val="13"/>
                <c:pt idx="0">
                  <c:v>2.4862944946336188E-2</c:v>
                </c:pt>
                <c:pt idx="1">
                  <c:v>2.4615617662652425E-2</c:v>
                </c:pt>
                <c:pt idx="2">
                  <c:v>2.5239271380055571E-2</c:v>
                </c:pt>
                <c:pt idx="3">
                  <c:v>2.3746289642243401E-2</c:v>
                </c:pt>
                <c:pt idx="4">
                  <c:v>2.5936367297623844E-2</c:v>
                </c:pt>
                <c:pt idx="5">
                  <c:v>2.2143105244876692E-2</c:v>
                </c:pt>
                <c:pt idx="6">
                  <c:v>2.2255585975448203E-2</c:v>
                </c:pt>
                <c:pt idx="7">
                  <c:v>2.1106259097525476E-2</c:v>
                </c:pt>
                <c:pt idx="8">
                  <c:v>2.2409204086889328E-2</c:v>
                </c:pt>
                <c:pt idx="9">
                  <c:v>2.3731587561374796E-2</c:v>
                </c:pt>
                <c:pt idx="10">
                  <c:v>1.8705715635333017E-2</c:v>
                </c:pt>
                <c:pt idx="11">
                  <c:v>1.8985952589991219E-2</c:v>
                </c:pt>
                <c:pt idx="12">
                  <c:v>2.3003558718861207E-2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049-4632-BE44-377479D44BBC}"/>
            </c:ext>
          </c:extLst>
        </c:ser>
        <c:ser>
          <c:idx val="4"/>
          <c:order val="4"/>
          <c:tx>
            <c:strRef>
              <c:f>'5.2'!$A$42</c:f>
              <c:strCache>
                <c:ptCount val="1"/>
                <c:pt idx="0">
                  <c:v>5. Published meeting abstracts</c:v>
                </c:pt>
              </c:strCache>
            </c:strRef>
          </c:tx>
          <c:spPr>
            <a:solidFill>
              <a:srgbClr val="95939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'5.2'!$B$37:$N$37</c:f>
              <c:strCache>
                <c:ptCount val="1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  <c:pt idx="10">
                  <c:v>2021</c:v>
                </c:pt>
                <c:pt idx="11">
                  <c:v>2022</c:v>
                </c:pt>
                <c:pt idx="12">
                  <c:v>Total 2011-2022</c:v>
                </c:pt>
              </c:strCache>
            </c:strRef>
          </c:cat>
          <c:val>
            <c:numRef>
              <c:f>'5.2'!$B$42:$N$42</c:f>
              <c:numCache>
                <c:formatCode>0%</c:formatCode>
                <c:ptCount val="13"/>
                <c:pt idx="0">
                  <c:v>0.13149563740251718</c:v>
                </c:pt>
                <c:pt idx="1">
                  <c:v>0.13050064379307733</c:v>
                </c:pt>
                <c:pt idx="2">
                  <c:v>0.14225069465884532</c:v>
                </c:pt>
                <c:pt idx="3">
                  <c:v>0.13286986408373691</c:v>
                </c:pt>
                <c:pt idx="4">
                  <c:v>0.12855416834474426</c:v>
                </c:pt>
                <c:pt idx="5">
                  <c:v>0.11870441125390761</c:v>
                </c:pt>
                <c:pt idx="6">
                  <c:v>0.11904972180517531</c:v>
                </c:pt>
                <c:pt idx="7">
                  <c:v>0.11599344978165939</c:v>
                </c:pt>
                <c:pt idx="8">
                  <c:v>0.10337425946595691</c:v>
                </c:pt>
                <c:pt idx="9">
                  <c:v>4.9827241316603016E-2</c:v>
                </c:pt>
                <c:pt idx="10">
                  <c:v>6.7359470949456782E-2</c:v>
                </c:pt>
                <c:pt idx="11">
                  <c:v>8.5601404741000878E-2</c:v>
                </c:pt>
                <c:pt idx="12">
                  <c:v>0.1124626334519573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049-4632-BE44-377479D44BBC}"/>
            </c:ext>
          </c:extLst>
        </c:ser>
        <c:ser>
          <c:idx val="5"/>
          <c:order val="5"/>
          <c:tx>
            <c:strRef>
              <c:f>'5.2'!$A$43</c:f>
              <c:strCache>
                <c:ptCount val="1"/>
                <c:pt idx="0">
                  <c:v>6. Other publications</c:v>
                </c:pt>
              </c:strCache>
            </c:strRef>
          </c:tx>
          <c:spPr>
            <a:solidFill>
              <a:srgbClr val="56555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'5.2'!$B$37:$N$37</c:f>
              <c:strCache>
                <c:ptCount val="1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  <c:pt idx="10">
                  <c:v>2021</c:v>
                </c:pt>
                <c:pt idx="11">
                  <c:v>2022</c:v>
                </c:pt>
                <c:pt idx="12">
                  <c:v>Total 2011-2022</c:v>
                </c:pt>
              </c:strCache>
            </c:strRef>
          </c:cat>
          <c:val>
            <c:numRef>
              <c:f>'5.2'!$B$43:$N$43</c:f>
              <c:numCache>
                <c:formatCode>0%</c:formatCode>
                <c:ptCount val="13"/>
                <c:pt idx="0">
                  <c:v>0.23226005713844491</c:v>
                </c:pt>
                <c:pt idx="1">
                  <c:v>0.21729909868969174</c:v>
                </c:pt>
                <c:pt idx="2">
                  <c:v>0.20160543377585677</c:v>
                </c:pt>
                <c:pt idx="3">
                  <c:v>0.20176534916419309</c:v>
                </c:pt>
                <c:pt idx="4">
                  <c:v>0.20660491341119616</c:v>
                </c:pt>
                <c:pt idx="5">
                  <c:v>0.19529350468912815</c:v>
                </c:pt>
                <c:pt idx="6">
                  <c:v>0.19482469310253467</c:v>
                </c:pt>
                <c:pt idx="7">
                  <c:v>0.2039665211062591</c:v>
                </c:pt>
                <c:pt idx="8">
                  <c:v>0.19884948913883402</c:v>
                </c:pt>
                <c:pt idx="9">
                  <c:v>0.22949627204946355</c:v>
                </c:pt>
                <c:pt idx="10">
                  <c:v>0.22390174775625887</c:v>
                </c:pt>
                <c:pt idx="11">
                  <c:v>0.21872256365232659</c:v>
                </c:pt>
                <c:pt idx="12">
                  <c:v>0.21022775800711746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049-4632-BE44-377479D44B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0"/>
        <c:overlap val="100"/>
        <c:axId val="59975487"/>
        <c:axId val="59970495"/>
      </c:barChart>
      <c:catAx>
        <c:axId val="5997548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t-EE"/>
          </a:p>
        </c:txPr>
        <c:crossAx val="59970495"/>
        <c:crosses val="autoZero"/>
        <c:auto val="1"/>
        <c:lblAlgn val="ctr"/>
        <c:lblOffset val="100"/>
        <c:noMultiLvlLbl val="0"/>
      </c:catAx>
      <c:valAx>
        <c:axId val="59970495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 marL="0" marR="0" lvl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sz="1200" b="0" i="0" u="none" strike="noStrike" kern="1200" baseline="0">
                    <a:solidFill>
                      <a:sysClr val="windowText" lastClr="000000">
                        <a:lumMod val="65000"/>
                        <a:lumOff val="35000"/>
                      </a:sys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200" b="0" i="0" u="none" strike="noStrike" baseline="0">
                    <a:effectLst/>
                  </a:rPr>
                  <a:t>Distribution</a:t>
                </a:r>
                <a:r>
                  <a:rPr lang="en-US" sz="1200">
                    <a:effectLst/>
                  </a:rPr>
                  <a:t> of publications</a:t>
                </a:r>
                <a:r>
                  <a:rPr lang="en-US" sz="1200" baseline="0">
                    <a:effectLst/>
                  </a:rPr>
                  <a:t> by</a:t>
                </a:r>
                <a:r>
                  <a:rPr lang="en-US" sz="1200">
                    <a:effectLst/>
                  </a:rPr>
                  <a:t> classifiers  (%)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 marL="0" marR="0" lvl="0" indent="0" algn="ctr" defTabSz="914400" rtl="0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200" b="0" i="0" u="none" strike="noStrike" kern="1200" baseline="0">
                  <a:solidFill>
                    <a:sysClr val="windowText" lastClr="000000">
                      <a:lumMod val="65000"/>
                      <a:lumOff val="35000"/>
                    </a:sysClr>
                  </a:solidFill>
                  <a:latin typeface="+mn-lt"/>
                  <a:ea typeface="+mn-ea"/>
                  <a:cs typeface="+mn-cs"/>
                </a:defRPr>
              </a:pPr>
              <a:endParaRPr lang="et-EE"/>
            </a:p>
          </c:txPr>
        </c:title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t-EE"/>
          </a:p>
        </c:txPr>
        <c:crossAx val="59975487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3200316038954002E-2"/>
          <c:y val="0.86337478720428795"/>
          <c:w val="0.90628420728690684"/>
          <c:h val="9.4354577960363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t-E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t-EE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32036979902133E-2"/>
          <c:y val="4.1238221130145698E-2"/>
          <c:w val="0.88495348049426203"/>
          <c:h val="0.7541749773480976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'5.3'!$A$5</c:f>
              <c:strCache>
                <c:ptCount val="1"/>
                <c:pt idx="0">
                  <c:v>Estonian Research Information System (ETIS)</c:v>
                </c:pt>
              </c:strCache>
            </c:strRef>
          </c:tx>
          <c:spPr>
            <a:solidFill>
              <a:srgbClr val="9474CC"/>
            </a:solidFill>
            <a:ln>
              <a:noFill/>
            </a:ln>
            <a:effectLst/>
          </c:spPr>
          <c:invertIfNegative val="0"/>
          <c:cat>
            <c:strRef>
              <c:f>'5.3'!$B$4:$N$4</c:f>
              <c:strCache>
                <c:ptCount val="1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  <c:pt idx="10">
                  <c:v>2021</c:v>
                </c:pt>
                <c:pt idx="11">
                  <c:v>2022</c:v>
                </c:pt>
                <c:pt idx="12">
                  <c:v>Total 2011-2021</c:v>
                </c:pt>
              </c:strCache>
            </c:strRef>
          </c:cat>
          <c:val>
            <c:numRef>
              <c:f>'5.3'!$B$5:$M$5</c:f>
              <c:numCache>
                <c:formatCode>#,##0</c:formatCode>
                <c:ptCount val="12"/>
                <c:pt idx="0">
                  <c:v>2087</c:v>
                </c:pt>
                <c:pt idx="1">
                  <c:v>2221</c:v>
                </c:pt>
                <c:pt idx="2">
                  <c:v>2473</c:v>
                </c:pt>
                <c:pt idx="3">
                  <c:v>2520</c:v>
                </c:pt>
                <c:pt idx="4">
                  <c:v>2605</c:v>
                </c:pt>
                <c:pt idx="5">
                  <c:v>2718</c:v>
                </c:pt>
                <c:pt idx="6">
                  <c:v>2703</c:v>
                </c:pt>
                <c:pt idx="7">
                  <c:v>2700</c:v>
                </c:pt>
                <c:pt idx="8">
                  <c:v>3151</c:v>
                </c:pt>
                <c:pt idx="9">
                  <c:v>3408</c:v>
                </c:pt>
                <c:pt idx="10">
                  <c:v>3696</c:v>
                </c:pt>
                <c:pt idx="11">
                  <c:v>3259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808-498D-BB25-2831B3010F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176896096"/>
        <c:axId val="1176898592"/>
      </c:barChart>
      <c:lineChart>
        <c:grouping val="standard"/>
        <c:varyColors val="0"/>
        <c:ser>
          <c:idx val="1"/>
          <c:order val="1"/>
          <c:tx>
            <c:strRef>
              <c:f>'5.3'!$A$6</c:f>
              <c:strCache>
                <c:ptCount val="1"/>
                <c:pt idx="0">
                  <c:v>Web of Science (WoS)</c:v>
                </c:pt>
              </c:strCache>
            </c:strRef>
          </c:tx>
          <c:spPr>
            <a:ln w="31750" cap="rnd">
              <a:solidFill>
                <a:schemeClr val="tx1"/>
              </a:solidFill>
              <a:prstDash val="sysDot"/>
              <a:round/>
            </a:ln>
            <a:effectLst/>
          </c:spPr>
          <c:marker>
            <c:symbol val="none"/>
          </c:marker>
          <c:val>
            <c:numRef>
              <c:f>'5.3'!$B$6:$M$6</c:f>
              <c:numCache>
                <c:formatCode>#,##0</c:formatCode>
                <c:ptCount val="12"/>
                <c:pt idx="0">
                  <c:v>1580</c:v>
                </c:pt>
                <c:pt idx="1">
                  <c:v>1730</c:v>
                </c:pt>
                <c:pt idx="2">
                  <c:v>1943</c:v>
                </c:pt>
                <c:pt idx="3">
                  <c:v>2089</c:v>
                </c:pt>
                <c:pt idx="4">
                  <c:v>2121</c:v>
                </c:pt>
                <c:pt idx="5">
                  <c:v>2336</c:v>
                </c:pt>
                <c:pt idx="6">
                  <c:v>2356</c:v>
                </c:pt>
                <c:pt idx="7">
                  <c:v>2424</c:v>
                </c:pt>
                <c:pt idx="8">
                  <c:v>2781</c:v>
                </c:pt>
                <c:pt idx="9">
                  <c:v>2875</c:v>
                </c:pt>
                <c:pt idx="10">
                  <c:v>3154</c:v>
                </c:pt>
                <c:pt idx="11">
                  <c:v>2480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808-498D-BB25-2831B3010F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6896096"/>
        <c:axId val="1176898592"/>
      </c:lineChart>
      <c:catAx>
        <c:axId val="1176896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t-EE"/>
          </a:p>
        </c:txPr>
        <c:crossAx val="1176898592"/>
        <c:crosses val="autoZero"/>
        <c:auto val="1"/>
        <c:lblAlgn val="ctr"/>
        <c:lblOffset val="100"/>
        <c:noMultiLvlLbl val="0"/>
      </c:catAx>
      <c:valAx>
        <c:axId val="11768985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0" i="0" baseline="0">
                    <a:effectLst/>
                  </a:rPr>
                  <a:t>Number of high-level scientific articles (</a:t>
                </a:r>
                <a:r>
                  <a:rPr lang="en-US" sz="1000" b="0" i="0" u="none" strike="noStrike" baseline="0">
                    <a:effectLst/>
                  </a:rPr>
                  <a:t>thousands</a:t>
                </a:r>
                <a:r>
                  <a:rPr lang="et-EE" sz="1000" b="0" i="0" baseline="0">
                    <a:effectLst/>
                  </a:rPr>
                  <a:t>)</a:t>
                </a:r>
                <a:endParaRPr lang="en-US" sz="1000">
                  <a:effectLst/>
                </a:endParaRPr>
              </a:p>
            </c:rich>
          </c:tx>
          <c:layout>
            <c:manualLayout>
              <c:xMode val="edge"/>
              <c:yMode val="edge"/>
              <c:x val="9.9869849939125312E-3"/>
              <c:y val="0.1114297163054822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t-EE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t-EE"/>
          </a:p>
        </c:txPr>
        <c:crossAx val="1176896096"/>
        <c:crosses val="autoZero"/>
        <c:crossBetween val="between"/>
        <c:majorUnit val="1000"/>
        <c:dispUnits>
          <c:builtInUnit val="thousands"/>
        </c:dispUnits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t-E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t-E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897164</xdr:colOff>
      <xdr:row>40</xdr:row>
      <xdr:rowOff>17960</xdr:rowOff>
    </xdr:from>
    <xdr:to>
      <xdr:col>12</xdr:col>
      <xdr:colOff>38100</xdr:colOff>
      <xdr:row>64</xdr:row>
      <xdr:rowOff>133350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5887641-6235-F918-593B-D06FC4C8A7B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1008144</xdr:colOff>
      <xdr:row>46</xdr:row>
      <xdr:rowOff>62499</xdr:rowOff>
    </xdr:from>
    <xdr:to>
      <xdr:col>11</xdr:col>
      <xdr:colOff>461553</xdr:colOff>
      <xdr:row>69</xdr:row>
      <xdr:rowOff>28688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A24DF27-A33B-1C36-C2A6-CDA03DD4188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674098</xdr:colOff>
      <xdr:row>12</xdr:row>
      <xdr:rowOff>136072</xdr:rowOff>
    </xdr:from>
    <xdr:to>
      <xdr:col>8</xdr:col>
      <xdr:colOff>587375</xdr:colOff>
      <xdr:row>33</xdr:row>
      <xdr:rowOff>161925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1CCE37B-0ACC-D8C8-BD7A-7B544676A6D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'i kujundu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05BE31-BD8D-4624-9515-3B13BA8ADFE3}">
  <dimension ref="A3:N67"/>
  <sheetViews>
    <sheetView topLeftCell="A31" zoomScaleNormal="100" workbookViewId="0">
      <selection activeCell="R64" sqref="R64"/>
    </sheetView>
  </sheetViews>
  <sheetFormatPr defaultRowHeight="14.5" x14ac:dyDescent="0.35"/>
  <cols>
    <col min="1" max="1" width="16.6328125" customWidth="1"/>
  </cols>
  <sheetData>
    <row r="3" spans="1:14" x14ac:dyDescent="0.35">
      <c r="A3" s="1" t="s">
        <v>37</v>
      </c>
      <c r="B3" s="1"/>
      <c r="C3" s="1"/>
      <c r="D3" s="1"/>
      <c r="E3" s="1"/>
      <c r="F3" s="1"/>
      <c r="G3" s="1"/>
      <c r="H3" s="1"/>
      <c r="I3" s="1"/>
    </row>
    <row r="4" spans="1:14" x14ac:dyDescent="0.35">
      <c r="A4" s="14"/>
    </row>
    <row r="6" spans="1:14" x14ac:dyDescent="0.35">
      <c r="A6" s="2" t="s">
        <v>44</v>
      </c>
      <c r="B6" s="2">
        <v>2011</v>
      </c>
      <c r="C6" s="2">
        <v>2012</v>
      </c>
      <c r="D6" s="2">
        <v>2013</v>
      </c>
      <c r="E6" s="2">
        <v>2014</v>
      </c>
      <c r="F6" s="2">
        <v>2015</v>
      </c>
      <c r="G6" s="2">
        <v>2016</v>
      </c>
      <c r="H6" s="2">
        <v>2017</v>
      </c>
      <c r="I6" s="2">
        <v>2018</v>
      </c>
      <c r="J6" s="2">
        <v>2019</v>
      </c>
      <c r="K6" s="2">
        <v>2020</v>
      </c>
      <c r="L6" s="2">
        <v>2021</v>
      </c>
      <c r="M6" s="2">
        <v>2022</v>
      </c>
      <c r="N6" s="2" t="s">
        <v>26</v>
      </c>
    </row>
    <row r="7" spans="1:14" x14ac:dyDescent="0.35">
      <c r="A7" s="3" t="s">
        <v>0</v>
      </c>
      <c r="B7" s="4">
        <v>2087</v>
      </c>
      <c r="C7" s="4">
        <v>2221</v>
      </c>
      <c r="D7" s="4">
        <v>2473</v>
      </c>
      <c r="E7" s="4">
        <v>2520</v>
      </c>
      <c r="F7" s="4">
        <v>2605</v>
      </c>
      <c r="G7" s="4">
        <v>2718</v>
      </c>
      <c r="H7" s="4">
        <v>2703</v>
      </c>
      <c r="I7" s="4">
        <v>2700</v>
      </c>
      <c r="J7" s="4">
        <v>3151</v>
      </c>
      <c r="K7" s="4">
        <v>3408</v>
      </c>
      <c r="L7" s="4">
        <v>3696</v>
      </c>
      <c r="M7" s="4">
        <v>3259</v>
      </c>
      <c r="N7" s="4">
        <f>SUM(B7:M7)</f>
        <v>33541</v>
      </c>
    </row>
    <row r="8" spans="1:14" x14ac:dyDescent="0.35">
      <c r="A8" s="3" t="s">
        <v>1</v>
      </c>
      <c r="B8" s="4">
        <v>911</v>
      </c>
      <c r="C8" s="4">
        <v>1018</v>
      </c>
      <c r="D8" s="4">
        <v>1028</v>
      </c>
      <c r="E8" s="4">
        <v>810</v>
      </c>
      <c r="F8" s="4">
        <v>674</v>
      </c>
      <c r="G8" s="4">
        <v>630</v>
      </c>
      <c r="H8" s="4">
        <v>535</v>
      </c>
      <c r="I8" s="4">
        <v>483</v>
      </c>
      <c r="J8" s="4">
        <v>434</v>
      </c>
      <c r="K8" s="4">
        <v>429</v>
      </c>
      <c r="L8" s="4">
        <v>399</v>
      </c>
      <c r="M8" s="4">
        <v>316</v>
      </c>
      <c r="N8" s="4">
        <f t="shared" ref="N8:N32" si="0">SUM(B8:M8)</f>
        <v>7667</v>
      </c>
    </row>
    <row r="9" spans="1:14" x14ac:dyDescent="0.35">
      <c r="A9" s="3" t="s">
        <v>2</v>
      </c>
      <c r="B9" s="4">
        <v>372</v>
      </c>
      <c r="C9" s="4">
        <v>356</v>
      </c>
      <c r="D9" s="4">
        <v>319</v>
      </c>
      <c r="E9" s="4">
        <v>342</v>
      </c>
      <c r="F9" s="4">
        <v>301</v>
      </c>
      <c r="G9" s="4">
        <v>238</v>
      </c>
      <c r="H9" s="4">
        <v>199</v>
      </c>
      <c r="I9" s="4">
        <v>183</v>
      </c>
      <c r="J9" s="4">
        <v>238</v>
      </c>
      <c r="K9" s="4">
        <v>202</v>
      </c>
      <c r="L9" s="4">
        <v>210</v>
      </c>
      <c r="M9" s="4">
        <v>187</v>
      </c>
      <c r="N9" s="4">
        <f t="shared" si="0"/>
        <v>3147</v>
      </c>
    </row>
    <row r="10" spans="1:14" x14ac:dyDescent="0.35">
      <c r="A10" s="3" t="s">
        <v>3</v>
      </c>
      <c r="B10" s="4">
        <v>27</v>
      </c>
      <c r="C10" s="4">
        <v>24</v>
      </c>
      <c r="D10" s="4">
        <v>24</v>
      </c>
      <c r="E10" s="4">
        <v>93</v>
      </c>
      <c r="F10" s="4">
        <v>82</v>
      </c>
      <c r="G10" s="4">
        <v>76</v>
      </c>
      <c r="H10" s="4">
        <v>62</v>
      </c>
      <c r="I10" s="4">
        <v>83</v>
      </c>
      <c r="J10" s="4">
        <v>86</v>
      </c>
      <c r="K10" s="4">
        <v>83</v>
      </c>
      <c r="L10" s="4">
        <v>80</v>
      </c>
      <c r="M10" s="4">
        <v>72</v>
      </c>
      <c r="N10" s="4">
        <f t="shared" si="0"/>
        <v>792</v>
      </c>
    </row>
    <row r="11" spans="1:14" x14ac:dyDescent="0.35">
      <c r="A11" s="3" t="s">
        <v>4</v>
      </c>
      <c r="B11" s="4">
        <v>127</v>
      </c>
      <c r="C11" s="4">
        <v>113</v>
      </c>
      <c r="D11" s="4">
        <v>107</v>
      </c>
      <c r="E11" s="4">
        <v>18</v>
      </c>
      <c r="F11" s="4"/>
      <c r="G11" s="4"/>
      <c r="H11" s="4"/>
      <c r="I11" s="4"/>
      <c r="J11" s="4"/>
      <c r="K11" s="4"/>
      <c r="L11" s="4"/>
      <c r="M11" s="4"/>
      <c r="N11" s="4">
        <f t="shared" si="0"/>
        <v>365</v>
      </c>
    </row>
    <row r="12" spans="1:14" x14ac:dyDescent="0.35">
      <c r="A12" s="3" t="s">
        <v>5</v>
      </c>
      <c r="B12" s="4">
        <v>160</v>
      </c>
      <c r="C12" s="4">
        <v>131</v>
      </c>
      <c r="D12" s="4">
        <v>116</v>
      </c>
      <c r="E12" s="4">
        <v>103</v>
      </c>
      <c r="F12" s="4">
        <v>91</v>
      </c>
      <c r="G12" s="4">
        <v>89</v>
      </c>
      <c r="H12" s="4">
        <v>88</v>
      </c>
      <c r="I12" s="4">
        <v>73</v>
      </c>
      <c r="J12" s="4">
        <v>68</v>
      </c>
      <c r="K12" s="4">
        <v>65</v>
      </c>
      <c r="L12" s="4">
        <v>43</v>
      </c>
      <c r="M12" s="4">
        <v>29</v>
      </c>
      <c r="N12" s="4">
        <f t="shared" si="0"/>
        <v>1056</v>
      </c>
    </row>
    <row r="13" spans="1:14" x14ac:dyDescent="0.35">
      <c r="A13" s="3" t="s">
        <v>6</v>
      </c>
      <c r="B13" s="4">
        <v>8</v>
      </c>
      <c r="C13" s="4">
        <v>26</v>
      </c>
      <c r="D13" s="4">
        <v>14</v>
      </c>
      <c r="E13" s="4">
        <v>40</v>
      </c>
      <c r="F13" s="4">
        <v>41</v>
      </c>
      <c r="G13" s="4">
        <v>44</v>
      </c>
      <c r="H13" s="4">
        <v>36</v>
      </c>
      <c r="I13" s="4">
        <v>42</v>
      </c>
      <c r="J13" s="4">
        <v>28</v>
      </c>
      <c r="K13" s="4">
        <v>23</v>
      </c>
      <c r="L13" s="4">
        <v>19</v>
      </c>
      <c r="M13" s="4">
        <v>27</v>
      </c>
      <c r="N13" s="4">
        <f t="shared" si="0"/>
        <v>348</v>
      </c>
    </row>
    <row r="14" spans="1:14" x14ac:dyDescent="0.35">
      <c r="A14" s="3" t="s">
        <v>7</v>
      </c>
      <c r="B14" s="4">
        <v>45</v>
      </c>
      <c r="C14" s="4">
        <v>51</v>
      </c>
      <c r="D14" s="4">
        <v>87</v>
      </c>
      <c r="E14" s="4">
        <v>144</v>
      </c>
      <c r="F14" s="4">
        <v>198</v>
      </c>
      <c r="G14" s="4">
        <v>198</v>
      </c>
      <c r="H14" s="4">
        <v>172</v>
      </c>
      <c r="I14" s="4">
        <v>207</v>
      </c>
      <c r="J14" s="4">
        <v>219</v>
      </c>
      <c r="K14" s="4">
        <v>230</v>
      </c>
      <c r="L14" s="4">
        <v>220</v>
      </c>
      <c r="M14" s="4">
        <v>210</v>
      </c>
      <c r="N14" s="4">
        <f t="shared" si="0"/>
        <v>1981</v>
      </c>
    </row>
    <row r="15" spans="1:14" x14ac:dyDescent="0.35">
      <c r="A15" s="3" t="s">
        <v>8</v>
      </c>
      <c r="B15" s="4">
        <v>938</v>
      </c>
      <c r="C15" s="4">
        <v>952</v>
      </c>
      <c r="D15" s="4">
        <v>953</v>
      </c>
      <c r="E15" s="4">
        <v>1085</v>
      </c>
      <c r="F15" s="4">
        <v>1054</v>
      </c>
      <c r="G15" s="4">
        <v>910</v>
      </c>
      <c r="H15" s="4">
        <v>944</v>
      </c>
      <c r="I15" s="4">
        <v>952</v>
      </c>
      <c r="J15" s="4">
        <v>1109</v>
      </c>
      <c r="K15" s="4">
        <v>1067</v>
      </c>
      <c r="L15" s="4">
        <v>1031</v>
      </c>
      <c r="M15" s="4">
        <v>901</v>
      </c>
      <c r="N15" s="4">
        <f t="shared" si="0"/>
        <v>11896</v>
      </c>
    </row>
    <row r="16" spans="1:14" x14ac:dyDescent="0.35">
      <c r="A16" s="3" t="s">
        <v>9</v>
      </c>
      <c r="B16" s="4">
        <v>1157</v>
      </c>
      <c r="C16" s="4">
        <v>1161</v>
      </c>
      <c r="D16" s="4">
        <v>1000</v>
      </c>
      <c r="E16" s="4">
        <v>990</v>
      </c>
      <c r="F16" s="4">
        <v>736</v>
      </c>
      <c r="G16" s="4">
        <v>746</v>
      </c>
      <c r="H16" s="4">
        <v>765</v>
      </c>
      <c r="I16" s="4">
        <v>602</v>
      </c>
      <c r="J16" s="4">
        <v>795</v>
      </c>
      <c r="K16" s="4">
        <v>633</v>
      </c>
      <c r="L16" s="4">
        <v>449</v>
      </c>
      <c r="M16" s="4">
        <v>457</v>
      </c>
      <c r="N16" s="4">
        <f t="shared" si="0"/>
        <v>9491</v>
      </c>
    </row>
    <row r="17" spans="1:14" x14ac:dyDescent="0.35">
      <c r="A17" s="3" t="s">
        <v>10</v>
      </c>
      <c r="B17" s="4">
        <v>172</v>
      </c>
      <c r="C17" s="4">
        <v>201</v>
      </c>
      <c r="D17" s="4">
        <v>178</v>
      </c>
      <c r="E17" s="4">
        <v>125</v>
      </c>
      <c r="F17" s="4">
        <v>116</v>
      </c>
      <c r="G17" s="4">
        <v>103</v>
      </c>
      <c r="H17" s="4">
        <v>61</v>
      </c>
      <c r="I17" s="4">
        <v>86</v>
      </c>
      <c r="J17" s="4">
        <v>80</v>
      </c>
      <c r="K17" s="4">
        <v>84</v>
      </c>
      <c r="L17" s="4">
        <v>76</v>
      </c>
      <c r="M17" s="4">
        <v>70</v>
      </c>
      <c r="N17" s="4">
        <f t="shared" si="0"/>
        <v>1352</v>
      </c>
    </row>
    <row r="18" spans="1:14" x14ac:dyDescent="0.35">
      <c r="A18" s="3" t="s">
        <v>11</v>
      </c>
      <c r="B18" s="4">
        <v>499</v>
      </c>
      <c r="C18" s="4">
        <v>489</v>
      </c>
      <c r="D18" s="4">
        <v>361</v>
      </c>
      <c r="E18" s="4">
        <v>360</v>
      </c>
      <c r="F18" s="4">
        <v>351</v>
      </c>
      <c r="G18" s="4">
        <v>249</v>
      </c>
      <c r="H18" s="4">
        <v>236</v>
      </c>
      <c r="I18" s="4">
        <v>209</v>
      </c>
      <c r="J18" s="4">
        <v>171</v>
      </c>
      <c r="K18" s="4">
        <v>125</v>
      </c>
      <c r="L18" s="4">
        <v>107</v>
      </c>
      <c r="M18" s="4">
        <v>115</v>
      </c>
      <c r="N18" s="4">
        <f t="shared" si="0"/>
        <v>3272</v>
      </c>
    </row>
    <row r="19" spans="1:14" x14ac:dyDescent="0.35">
      <c r="A19" s="3" t="s">
        <v>12</v>
      </c>
      <c r="B19" s="4">
        <v>208</v>
      </c>
      <c r="C19" s="4">
        <v>237</v>
      </c>
      <c r="D19" s="4">
        <v>163</v>
      </c>
      <c r="E19" s="4">
        <v>178</v>
      </c>
      <c r="F19" s="4">
        <v>108</v>
      </c>
      <c r="G19" s="4">
        <v>96</v>
      </c>
      <c r="H19" s="4">
        <v>117</v>
      </c>
      <c r="I19" s="4">
        <v>99</v>
      </c>
      <c r="J19" s="4">
        <v>124</v>
      </c>
      <c r="K19" s="4">
        <v>73</v>
      </c>
      <c r="L19" s="4">
        <v>87</v>
      </c>
      <c r="M19" s="4">
        <v>74</v>
      </c>
      <c r="N19" s="4">
        <f t="shared" si="0"/>
        <v>1564</v>
      </c>
    </row>
    <row r="20" spans="1:14" x14ac:dyDescent="0.35">
      <c r="A20" s="3" t="s">
        <v>13</v>
      </c>
      <c r="B20" s="4">
        <v>193</v>
      </c>
      <c r="C20" s="4">
        <v>172</v>
      </c>
      <c r="D20" s="4">
        <v>187</v>
      </c>
      <c r="E20" s="4">
        <v>186</v>
      </c>
      <c r="F20" s="4">
        <v>196</v>
      </c>
      <c r="G20" s="4">
        <v>166</v>
      </c>
      <c r="H20" s="4">
        <v>168</v>
      </c>
      <c r="I20" s="4">
        <v>156</v>
      </c>
      <c r="J20" s="4">
        <v>177</v>
      </c>
      <c r="K20" s="4">
        <v>180</v>
      </c>
      <c r="L20" s="4">
        <v>155</v>
      </c>
      <c r="M20" s="4">
        <v>135</v>
      </c>
      <c r="N20" s="4">
        <f t="shared" si="0"/>
        <v>2071</v>
      </c>
    </row>
    <row r="21" spans="1:14" x14ac:dyDescent="0.35">
      <c r="A21" s="3" t="s">
        <v>14</v>
      </c>
      <c r="B21" s="4">
        <v>107</v>
      </c>
      <c r="C21" s="4">
        <v>119</v>
      </c>
      <c r="D21" s="4">
        <v>108</v>
      </c>
      <c r="E21" s="4">
        <v>100</v>
      </c>
      <c r="F21" s="4">
        <v>92</v>
      </c>
      <c r="G21" s="4">
        <v>57</v>
      </c>
      <c r="H21" s="4">
        <v>57</v>
      </c>
      <c r="I21" s="4">
        <v>50</v>
      </c>
      <c r="J21" s="4">
        <v>66</v>
      </c>
      <c r="K21" s="4">
        <v>54</v>
      </c>
      <c r="L21" s="4">
        <v>32</v>
      </c>
      <c r="M21" s="4">
        <v>33</v>
      </c>
      <c r="N21" s="4">
        <f t="shared" si="0"/>
        <v>875</v>
      </c>
    </row>
    <row r="22" spans="1:14" x14ac:dyDescent="0.35">
      <c r="A22" s="3" t="s">
        <v>15</v>
      </c>
      <c r="B22" s="4">
        <v>108</v>
      </c>
      <c r="C22" s="4">
        <v>103</v>
      </c>
      <c r="D22" s="4">
        <v>117</v>
      </c>
      <c r="E22" s="4">
        <v>120</v>
      </c>
      <c r="F22" s="4">
        <v>131</v>
      </c>
      <c r="G22" s="4">
        <v>98</v>
      </c>
      <c r="H22" s="4">
        <v>105</v>
      </c>
      <c r="I22" s="4">
        <v>99</v>
      </c>
      <c r="J22" s="4">
        <v>123</v>
      </c>
      <c r="K22" s="4">
        <v>79</v>
      </c>
      <c r="L22" s="4">
        <v>92</v>
      </c>
      <c r="M22" s="4">
        <v>98</v>
      </c>
      <c r="N22" s="4">
        <f t="shared" si="0"/>
        <v>1273</v>
      </c>
    </row>
    <row r="23" spans="1:14" x14ac:dyDescent="0.35">
      <c r="A23" s="3" t="s">
        <v>16</v>
      </c>
      <c r="B23" s="4">
        <v>1466</v>
      </c>
      <c r="C23" s="4">
        <v>1480</v>
      </c>
      <c r="D23" s="4">
        <v>1568</v>
      </c>
      <c r="E23" s="4">
        <v>1437</v>
      </c>
      <c r="F23" s="4">
        <v>1308</v>
      </c>
      <c r="G23" s="4">
        <v>1095</v>
      </c>
      <c r="H23" s="4">
        <v>1061</v>
      </c>
      <c r="I23" s="4">
        <v>1054</v>
      </c>
      <c r="J23" s="4">
        <v>978</v>
      </c>
      <c r="K23" s="4">
        <v>425</v>
      </c>
      <c r="L23" s="4">
        <v>584</v>
      </c>
      <c r="M23" s="4">
        <v>652</v>
      </c>
      <c r="N23" s="4">
        <f t="shared" si="0"/>
        <v>13108</v>
      </c>
    </row>
    <row r="24" spans="1:14" x14ac:dyDescent="0.35">
      <c r="A24" s="3" t="s">
        <v>17</v>
      </c>
      <c r="B24" s="4">
        <v>128</v>
      </c>
      <c r="C24" s="4">
        <v>121</v>
      </c>
      <c r="D24" s="4">
        <v>44</v>
      </c>
      <c r="E24" s="4">
        <v>48</v>
      </c>
      <c r="F24" s="4">
        <v>61</v>
      </c>
      <c r="G24" s="4">
        <v>16</v>
      </c>
      <c r="H24" s="4">
        <v>25</v>
      </c>
      <c r="I24" s="4">
        <v>15</v>
      </c>
      <c r="J24" s="4">
        <v>86</v>
      </c>
      <c r="K24" s="4">
        <v>148</v>
      </c>
      <c r="L24" s="4">
        <v>135</v>
      </c>
      <c r="M24" s="4">
        <v>137</v>
      </c>
      <c r="N24" s="4">
        <f t="shared" si="0"/>
        <v>964</v>
      </c>
    </row>
    <row r="25" spans="1:14" x14ac:dyDescent="0.35">
      <c r="A25" s="3" t="s">
        <v>18</v>
      </c>
      <c r="B25" s="4">
        <v>462</v>
      </c>
      <c r="C25" s="4">
        <v>402</v>
      </c>
      <c r="D25" s="4">
        <v>374</v>
      </c>
      <c r="E25" s="4">
        <v>190</v>
      </c>
      <c r="F25" s="4">
        <v>120</v>
      </c>
      <c r="G25" s="4">
        <v>112</v>
      </c>
      <c r="H25" s="4">
        <v>87</v>
      </c>
      <c r="I25" s="4">
        <v>131</v>
      </c>
      <c r="J25" s="4">
        <v>95</v>
      </c>
      <c r="K25" s="4">
        <v>87</v>
      </c>
      <c r="L25" s="4">
        <v>92</v>
      </c>
      <c r="M25" s="4">
        <v>37</v>
      </c>
      <c r="N25" s="4">
        <f t="shared" si="0"/>
        <v>2189</v>
      </c>
    </row>
    <row r="26" spans="1:14" x14ac:dyDescent="0.35">
      <c r="A26" s="3" t="s">
        <v>19</v>
      </c>
      <c r="B26" s="4">
        <v>730</v>
      </c>
      <c r="C26" s="4">
        <v>702</v>
      </c>
      <c r="D26" s="4">
        <v>668</v>
      </c>
      <c r="E26" s="4">
        <v>679</v>
      </c>
      <c r="F26" s="4">
        <v>769</v>
      </c>
      <c r="G26" s="4">
        <v>726</v>
      </c>
      <c r="H26" s="4">
        <v>731</v>
      </c>
      <c r="I26" s="4">
        <v>789</v>
      </c>
      <c r="J26" s="4">
        <v>758</v>
      </c>
      <c r="K26" s="4">
        <v>900</v>
      </c>
      <c r="L26" s="4">
        <v>872</v>
      </c>
      <c r="M26" s="4">
        <v>709</v>
      </c>
      <c r="N26" s="4">
        <f t="shared" si="0"/>
        <v>9033</v>
      </c>
    </row>
    <row r="27" spans="1:14" x14ac:dyDescent="0.35">
      <c r="A27" s="3" t="s">
        <v>20</v>
      </c>
      <c r="B27" s="4">
        <v>52</v>
      </c>
      <c r="C27" s="4">
        <v>63</v>
      </c>
      <c r="D27" s="4">
        <v>49</v>
      </c>
      <c r="E27" s="4">
        <v>51</v>
      </c>
      <c r="F27" s="4">
        <v>40</v>
      </c>
      <c r="G27" s="4">
        <v>47</v>
      </c>
      <c r="H27" s="4">
        <v>56</v>
      </c>
      <c r="I27" s="4">
        <v>49</v>
      </c>
      <c r="J27" s="4">
        <v>59</v>
      </c>
      <c r="K27" s="4">
        <v>38</v>
      </c>
      <c r="L27" s="4">
        <v>51</v>
      </c>
      <c r="M27" s="4">
        <v>26</v>
      </c>
      <c r="N27" s="4">
        <f t="shared" si="0"/>
        <v>581</v>
      </c>
    </row>
    <row r="28" spans="1:14" x14ac:dyDescent="0.35">
      <c r="A28" s="3" t="s">
        <v>21</v>
      </c>
      <c r="B28" s="4">
        <v>28</v>
      </c>
      <c r="C28" s="4">
        <v>13</v>
      </c>
      <c r="D28" s="4">
        <v>14</v>
      </c>
      <c r="E28" s="4">
        <v>21</v>
      </c>
      <c r="F28" s="4">
        <v>7</v>
      </c>
      <c r="G28" s="4">
        <v>12</v>
      </c>
      <c r="H28" s="4">
        <v>7</v>
      </c>
      <c r="I28" s="4">
        <v>14</v>
      </c>
      <c r="J28" s="4">
        <v>11</v>
      </c>
      <c r="K28" s="4">
        <v>11</v>
      </c>
      <c r="L28" s="4">
        <v>8</v>
      </c>
      <c r="M28" s="4">
        <v>16</v>
      </c>
      <c r="N28" s="4">
        <f t="shared" si="0"/>
        <v>162</v>
      </c>
    </row>
    <row r="29" spans="1:14" x14ac:dyDescent="0.35">
      <c r="A29" s="3" t="s">
        <v>22</v>
      </c>
      <c r="B29" s="4">
        <v>735</v>
      </c>
      <c r="C29" s="4">
        <v>768</v>
      </c>
      <c r="D29" s="4">
        <v>669</v>
      </c>
      <c r="E29" s="4">
        <v>604</v>
      </c>
      <c r="F29" s="4">
        <v>544</v>
      </c>
      <c r="G29" s="4">
        <v>499</v>
      </c>
      <c r="H29" s="4">
        <v>444</v>
      </c>
      <c r="I29" s="4">
        <v>466</v>
      </c>
      <c r="J29" s="4">
        <v>515</v>
      </c>
      <c r="K29" s="4">
        <v>563</v>
      </c>
      <c r="L29" s="4">
        <v>476</v>
      </c>
      <c r="M29" s="4">
        <v>470</v>
      </c>
      <c r="N29" s="4">
        <f t="shared" si="0"/>
        <v>6753</v>
      </c>
    </row>
    <row r="30" spans="1:14" x14ac:dyDescent="0.35">
      <c r="A30" s="3" t="s">
        <v>23</v>
      </c>
      <c r="B30" s="4">
        <v>450</v>
      </c>
      <c r="C30" s="4">
        <v>380</v>
      </c>
      <c r="D30" s="4">
        <v>426</v>
      </c>
      <c r="E30" s="4">
        <v>339</v>
      </c>
      <c r="F30" s="4">
        <v>276</v>
      </c>
      <c r="G30" s="4">
        <v>216</v>
      </c>
      <c r="H30" s="4">
        <v>216</v>
      </c>
      <c r="I30" s="4">
        <v>223</v>
      </c>
      <c r="J30" s="4">
        <v>268</v>
      </c>
      <c r="K30" s="4">
        <v>274</v>
      </c>
      <c r="L30" s="4">
        <v>288</v>
      </c>
      <c r="M30" s="4">
        <v>294</v>
      </c>
      <c r="N30" s="4">
        <f t="shared" si="0"/>
        <v>3650</v>
      </c>
    </row>
    <row r="31" spans="1:14" x14ac:dyDescent="0.35">
      <c r="A31" s="3" t="s">
        <v>24</v>
      </c>
      <c r="B31" s="4">
        <v>11</v>
      </c>
      <c r="C31" s="4">
        <v>27</v>
      </c>
      <c r="D31" s="4">
        <v>30</v>
      </c>
      <c r="E31" s="4">
        <v>88</v>
      </c>
      <c r="F31" s="4">
        <v>123</v>
      </c>
      <c r="G31" s="4">
        <v>135</v>
      </c>
      <c r="H31" s="4">
        <v>112</v>
      </c>
      <c r="I31" s="4">
        <v>126</v>
      </c>
      <c r="J31" s="4">
        <v>129</v>
      </c>
      <c r="K31" s="4">
        <v>123</v>
      </c>
      <c r="L31" s="4">
        <v>117</v>
      </c>
      <c r="M31" s="4">
        <v>98</v>
      </c>
      <c r="N31" s="4">
        <f t="shared" si="0"/>
        <v>1119</v>
      </c>
    </row>
    <row r="32" spans="1:14" x14ac:dyDescent="0.35">
      <c r="A32" s="3" t="s">
        <v>25</v>
      </c>
      <c r="B32" s="4">
        <v>11</v>
      </c>
      <c r="C32" s="4">
        <v>16</v>
      </c>
      <c r="D32" s="4">
        <v>20</v>
      </c>
      <c r="E32" s="4">
        <v>107</v>
      </c>
      <c r="F32" s="4">
        <v>132</v>
      </c>
      <c r="G32" s="4">
        <v>119</v>
      </c>
      <c r="H32" s="4">
        <v>134</v>
      </c>
      <c r="I32" s="4">
        <v>102</v>
      </c>
      <c r="J32" s="4">
        <v>107</v>
      </c>
      <c r="K32" s="4">
        <v>110</v>
      </c>
      <c r="L32" s="4">
        <v>114</v>
      </c>
      <c r="M32" s="4">
        <v>98</v>
      </c>
      <c r="N32" s="4">
        <f t="shared" si="0"/>
        <v>1070</v>
      </c>
    </row>
    <row r="33" spans="1:14" x14ac:dyDescent="0.35">
      <c r="A33" s="2" t="s">
        <v>35</v>
      </c>
      <c r="B33" s="5">
        <f>SUM(B7:B32)</f>
        <v>11192</v>
      </c>
      <c r="C33" s="5">
        <f t="shared" ref="C33:N33" si="1">SUM(C7:C32)</f>
        <v>11346</v>
      </c>
      <c r="D33" s="5">
        <f t="shared" si="1"/>
        <v>11097</v>
      </c>
      <c r="E33" s="5">
        <f t="shared" si="1"/>
        <v>10778</v>
      </c>
      <c r="F33" s="5">
        <f t="shared" si="1"/>
        <v>10156</v>
      </c>
      <c r="G33" s="5">
        <f t="shared" si="1"/>
        <v>9395</v>
      </c>
      <c r="H33" s="5">
        <f t="shared" si="1"/>
        <v>9121</v>
      </c>
      <c r="I33" s="5">
        <f t="shared" si="1"/>
        <v>8993</v>
      </c>
      <c r="J33" s="5">
        <f t="shared" si="1"/>
        <v>9875</v>
      </c>
      <c r="K33" s="5">
        <f t="shared" si="1"/>
        <v>9414</v>
      </c>
      <c r="L33" s="5">
        <f t="shared" si="1"/>
        <v>9433</v>
      </c>
      <c r="M33" s="5">
        <f t="shared" si="1"/>
        <v>8520</v>
      </c>
      <c r="N33" s="5">
        <f t="shared" si="1"/>
        <v>119320</v>
      </c>
    </row>
    <row r="35" spans="1:14" x14ac:dyDescent="0.35">
      <c r="A35" t="s">
        <v>39</v>
      </c>
    </row>
    <row r="36" spans="1:14" x14ac:dyDescent="0.35">
      <c r="A36" t="s">
        <v>38</v>
      </c>
    </row>
    <row r="38" spans="1:14" x14ac:dyDescent="0.35">
      <c r="A38" s="1" t="s">
        <v>47</v>
      </c>
    </row>
    <row r="40" spans="1:14" x14ac:dyDescent="0.35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</row>
    <row r="41" spans="1:14" x14ac:dyDescent="0.35">
      <c r="A41" s="1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</row>
    <row r="42" spans="1:14" x14ac:dyDescent="0.35">
      <c r="A42" s="1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</row>
    <row r="43" spans="1:14" x14ac:dyDescent="0.35">
      <c r="A43" s="17"/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</row>
    <row r="44" spans="1:14" x14ac:dyDescent="0.35">
      <c r="A44" s="17"/>
      <c r="B44" s="17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</row>
    <row r="45" spans="1:14" x14ac:dyDescent="0.35">
      <c r="A45" s="17"/>
      <c r="B45" s="17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</row>
    <row r="46" spans="1:14" x14ac:dyDescent="0.35">
      <c r="A46" s="17"/>
      <c r="B46" s="17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</row>
    <row r="47" spans="1:14" x14ac:dyDescent="0.35">
      <c r="A47" s="17"/>
      <c r="B47" s="17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</row>
    <row r="48" spans="1:14" x14ac:dyDescent="0.35">
      <c r="A48" s="17"/>
      <c r="B48" s="17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</row>
    <row r="49" spans="1:14" x14ac:dyDescent="0.35">
      <c r="A49" s="17"/>
      <c r="B49" s="17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</row>
    <row r="50" spans="1:14" x14ac:dyDescent="0.35">
      <c r="A50" s="17"/>
      <c r="B50" s="17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</row>
    <row r="51" spans="1:14" x14ac:dyDescent="0.35">
      <c r="A51" s="17"/>
      <c r="B51" s="17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</row>
    <row r="52" spans="1:14" x14ac:dyDescent="0.35">
      <c r="A52" s="17"/>
      <c r="B52" s="17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</row>
    <row r="53" spans="1:14" x14ac:dyDescent="0.35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</row>
    <row r="54" spans="1:14" x14ac:dyDescent="0.35">
      <c r="A54" s="17"/>
      <c r="B54" s="17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</row>
    <row r="55" spans="1:14" x14ac:dyDescent="0.35">
      <c r="A55" s="17"/>
      <c r="B55" s="17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</row>
    <row r="56" spans="1:14" x14ac:dyDescent="0.35">
      <c r="A56" s="17"/>
      <c r="B56" s="17"/>
      <c r="C56" s="17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</row>
    <row r="57" spans="1:14" x14ac:dyDescent="0.35">
      <c r="A57" s="17"/>
      <c r="B57" s="17"/>
      <c r="C57" s="17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</row>
    <row r="58" spans="1:14" x14ac:dyDescent="0.35">
      <c r="A58" s="17"/>
      <c r="B58" s="17"/>
      <c r="C58" s="17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</row>
    <row r="59" spans="1:14" x14ac:dyDescent="0.35">
      <c r="A59" s="17"/>
      <c r="B59" s="17"/>
      <c r="C59" s="17"/>
      <c r="D59" s="17"/>
      <c r="E59" s="17"/>
      <c r="F59" s="17"/>
      <c r="G59" s="17"/>
      <c r="H59" s="17"/>
      <c r="I59" s="17"/>
      <c r="J59" s="17"/>
      <c r="K59" s="17"/>
      <c r="L59" s="17"/>
      <c r="M59" s="17"/>
      <c r="N59" s="17"/>
    </row>
    <row r="60" spans="1:14" x14ac:dyDescent="0.35">
      <c r="A60" s="17"/>
      <c r="B60" s="17"/>
      <c r="C60" s="17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</row>
    <row r="61" spans="1:14" x14ac:dyDescent="0.35">
      <c r="A61" s="17"/>
      <c r="B61" s="17"/>
      <c r="C61" s="17"/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</row>
    <row r="62" spans="1:14" x14ac:dyDescent="0.35">
      <c r="A62" s="17"/>
      <c r="B62" s="17"/>
      <c r="C62" s="17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</row>
    <row r="63" spans="1:14" x14ac:dyDescent="0.35">
      <c r="A63" s="17"/>
      <c r="B63" s="17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</row>
    <row r="64" spans="1:14" x14ac:dyDescent="0.35">
      <c r="A64" s="17"/>
      <c r="B64" s="17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</row>
    <row r="65" spans="1:14" x14ac:dyDescent="0.35">
      <c r="A65" s="17"/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</row>
    <row r="66" spans="1:14" x14ac:dyDescent="0.35">
      <c r="A66" s="17"/>
      <c r="B66" s="17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</row>
    <row r="67" spans="1:14" x14ac:dyDescent="0.35">
      <c r="A67" s="17"/>
      <c r="B67" s="17"/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</row>
  </sheetData>
  <pageMargins left="0.7" right="0.7" top="0.75" bottom="0.75" header="0.3" footer="0.3"/>
  <pageSetup orientation="portrait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1A0269-4172-4103-83F6-01984C25F6EB}">
  <dimension ref="A3:N71"/>
  <sheetViews>
    <sheetView zoomScaleNormal="100" workbookViewId="0">
      <selection activeCell="O59" sqref="O59"/>
    </sheetView>
  </sheetViews>
  <sheetFormatPr defaultRowHeight="14.5" x14ac:dyDescent="0.35"/>
  <cols>
    <col min="1" max="1" width="25.6328125" customWidth="1"/>
    <col min="2" max="13" width="10.7265625" bestFit="1" customWidth="1"/>
    <col min="14" max="14" width="16.453125" customWidth="1"/>
  </cols>
  <sheetData>
    <row r="3" spans="1:14" x14ac:dyDescent="0.35">
      <c r="A3" s="1" t="s">
        <v>46</v>
      </c>
    </row>
    <row r="5" spans="1:14" x14ac:dyDescent="0.35">
      <c r="A5" s="2" t="s">
        <v>36</v>
      </c>
      <c r="B5" s="2">
        <v>2011</v>
      </c>
      <c r="C5" s="2">
        <v>2012</v>
      </c>
      <c r="D5" s="2">
        <v>2013</v>
      </c>
      <c r="E5" s="2">
        <v>2014</v>
      </c>
      <c r="F5" s="2">
        <v>2015</v>
      </c>
      <c r="G5" s="2">
        <v>2016</v>
      </c>
      <c r="H5" s="2">
        <v>2017</v>
      </c>
      <c r="I5" s="2">
        <v>2018</v>
      </c>
      <c r="J5" s="2">
        <v>2019</v>
      </c>
      <c r="K5" s="2">
        <v>2020</v>
      </c>
      <c r="L5" s="2">
        <v>2021</v>
      </c>
      <c r="M5" s="2">
        <v>2022</v>
      </c>
      <c r="N5" s="2" t="s">
        <v>26</v>
      </c>
    </row>
    <row r="6" spans="1:14" x14ac:dyDescent="0.35">
      <c r="A6" s="3" t="s">
        <v>0</v>
      </c>
      <c r="B6" s="6">
        <f>'5.1'!B7/'5.1'!B$33</f>
        <v>0.18647248034310221</v>
      </c>
      <c r="C6" s="6">
        <f>'5.1'!C7/'5.1'!C$33</f>
        <v>0.19575180680416004</v>
      </c>
      <c r="D6" s="6">
        <f>'5.1'!D7/'5.1'!D$33</f>
        <v>0.22285302333964135</v>
      </c>
      <c r="E6" s="6">
        <f>'5.1'!E7/'5.1'!E$33</f>
        <v>0.23380961217294488</v>
      </c>
      <c r="F6" s="6">
        <f>'5.1'!F7/'5.1'!F$33</f>
        <v>0.25649862150452934</v>
      </c>
      <c r="G6" s="6">
        <f>'5.1'!G7/'5.1'!G$33</f>
        <v>0.28930282064928153</v>
      </c>
      <c r="H6" s="6">
        <f>'5.1'!H7/'5.1'!H$33</f>
        <v>0.29634908453020503</v>
      </c>
      <c r="I6" s="6">
        <f>'5.1'!I7/'5.1'!I$33</f>
        <v>0.30023351495607697</v>
      </c>
      <c r="J6" s="6">
        <f>'5.1'!J7/'5.1'!J$33</f>
        <v>0.31908860759493674</v>
      </c>
      <c r="K6" s="6">
        <f>'5.1'!K7/'5.1'!K$33</f>
        <v>0.36201402166985341</v>
      </c>
      <c r="L6" s="6">
        <f>'5.1'!L7/'5.1'!L$33</f>
        <v>0.3918159652284533</v>
      </c>
      <c r="M6" s="6">
        <f>'5.1'!M7/'5.1'!M$33</f>
        <v>0.38251173708920189</v>
      </c>
      <c r="N6" s="6">
        <f>'5.1'!N7/'5.1'!N$33</f>
        <v>0.28110124036205164</v>
      </c>
    </row>
    <row r="7" spans="1:14" x14ac:dyDescent="0.35">
      <c r="A7" s="3" t="s">
        <v>1</v>
      </c>
      <c r="B7" s="6">
        <f>'5.1'!B8/'5.1'!B$33</f>
        <v>8.139742673338099E-2</v>
      </c>
      <c r="C7" s="6">
        <f>'5.1'!C8/'5.1'!C$33</f>
        <v>8.972325048475234E-2</v>
      </c>
      <c r="D7" s="6">
        <f>'5.1'!D8/'5.1'!D$33</f>
        <v>9.2637649815265385E-2</v>
      </c>
      <c r="E7" s="6">
        <f>'5.1'!E8/'5.1'!E$33</f>
        <v>7.5153089627017999E-2</v>
      </c>
      <c r="F7" s="6">
        <f>'5.1'!F8/'5.1'!F$33</f>
        <v>6.6364710515951164E-2</v>
      </c>
      <c r="G7" s="6">
        <f>'5.1'!G8/'5.1'!G$33</f>
        <v>6.7056945183608302E-2</v>
      </c>
      <c r="H7" s="6">
        <f>'5.1'!H8/'5.1'!H$33</f>
        <v>5.8655849139348758E-2</v>
      </c>
      <c r="I7" s="6">
        <f>'5.1'!I8/'5.1'!I$33</f>
        <v>5.3708439897698211E-2</v>
      </c>
      <c r="J7" s="6">
        <f>'5.1'!J8/'5.1'!J$33</f>
        <v>4.3949367088607597E-2</v>
      </c>
      <c r="K7" s="6">
        <f>'5.1'!K8/'5.1'!K$33</f>
        <v>4.5570427023581897E-2</v>
      </c>
      <c r="L7" s="6">
        <f>'5.1'!L8/'5.1'!L$33</f>
        <v>4.2298314428071665E-2</v>
      </c>
      <c r="M7" s="6">
        <f>'5.1'!M8/'5.1'!M$33</f>
        <v>3.7089201877934269E-2</v>
      </c>
      <c r="N7" s="6">
        <f>'5.1'!N8/'5.1'!N$33</f>
        <v>6.4255782769024467E-2</v>
      </c>
    </row>
    <row r="8" spans="1:14" x14ac:dyDescent="0.35">
      <c r="A8" s="3" t="s">
        <v>2</v>
      </c>
      <c r="B8" s="6">
        <f>'5.1'!B9/'5.1'!B$33</f>
        <v>3.3238027162258758E-2</v>
      </c>
      <c r="C8" s="6">
        <f>'5.1'!C9/'5.1'!C$33</f>
        <v>3.1376696633174689E-2</v>
      </c>
      <c r="D8" s="6">
        <f>'5.1'!D9/'5.1'!D$33</f>
        <v>2.8746508065242857E-2</v>
      </c>
      <c r="E8" s="6">
        <f>'5.1'!E9/'5.1'!E$33</f>
        <v>3.1731304509185376E-2</v>
      </c>
      <c r="F8" s="6">
        <f>'5.1'!F9/'5.1'!F$33</f>
        <v>2.9637652619141395E-2</v>
      </c>
      <c r="G8" s="6">
        <f>'5.1'!G9/'5.1'!G$33</f>
        <v>2.5332623736029802E-2</v>
      </c>
      <c r="H8" s="6">
        <f>'5.1'!H9/'5.1'!H$33</f>
        <v>2.1817783137813837E-2</v>
      </c>
      <c r="I8" s="6">
        <f>'5.1'!I9/'5.1'!I$33</f>
        <v>2.0349160458134105E-2</v>
      </c>
      <c r="J8" s="6">
        <f>'5.1'!J9/'5.1'!J$33</f>
        <v>2.4101265822784809E-2</v>
      </c>
      <c r="K8" s="6">
        <f>'5.1'!K9/'5.1'!K$33</f>
        <v>2.1457403866581688E-2</v>
      </c>
      <c r="L8" s="6">
        <f>'5.1'!L9/'5.1'!L$33</f>
        <v>2.2262270751616665E-2</v>
      </c>
      <c r="M8" s="6">
        <f>'5.1'!M9/'5.1'!M$33</f>
        <v>2.1948356807511737E-2</v>
      </c>
      <c r="N8" s="6">
        <f>'5.1'!N9/'5.1'!N$33</f>
        <v>2.6374455246396245E-2</v>
      </c>
    </row>
    <row r="9" spans="1:14" x14ac:dyDescent="0.35">
      <c r="A9" s="3" t="s">
        <v>3</v>
      </c>
      <c r="B9" s="6">
        <f>'5.1'!B10/'5.1'!B$33</f>
        <v>2.4124374553252323E-3</v>
      </c>
      <c r="C9" s="6">
        <f>'5.1'!C10/'5.1'!C$33</f>
        <v>2.1152829190904283E-3</v>
      </c>
      <c r="D9" s="6">
        <f>'5.1'!D10/'5.1'!D$33</f>
        <v>2.1627466882941336E-3</v>
      </c>
      <c r="E9" s="6">
        <f>'5.1'!E10/'5.1'!E$33</f>
        <v>8.6286880682872515E-3</v>
      </c>
      <c r="F9" s="6">
        <f>'5.1'!F10/'5.1'!F$33</f>
        <v>8.0740448995667586E-3</v>
      </c>
      <c r="G9" s="6">
        <f>'5.1'!G10/'5.1'!G$33</f>
        <v>8.0894092602448106E-3</v>
      </c>
      <c r="H9" s="6">
        <f>'5.1'!H10/'5.1'!H$33</f>
        <v>6.7975002740927526E-3</v>
      </c>
      <c r="I9" s="6">
        <f>'5.1'!I10/'5.1'!I$33</f>
        <v>9.2294006449460692E-3</v>
      </c>
      <c r="J9" s="6">
        <f>'5.1'!J10/'5.1'!J$33</f>
        <v>8.7088607594936716E-3</v>
      </c>
      <c r="K9" s="6">
        <f>'5.1'!K10/'5.1'!K$33</f>
        <v>8.8166560441895053E-3</v>
      </c>
      <c r="L9" s="6">
        <f>'5.1'!L10/'5.1'!L$33</f>
        <v>8.4808650482349202E-3</v>
      </c>
      <c r="M9" s="6">
        <f>'5.1'!M10/'5.1'!M$33</f>
        <v>8.4507042253521118E-3</v>
      </c>
      <c r="N9" s="6">
        <f>'5.1'!N10/'5.1'!N$33</f>
        <v>6.6376131411330875E-3</v>
      </c>
    </row>
    <row r="10" spans="1:14" x14ac:dyDescent="0.35">
      <c r="A10" s="3" t="s">
        <v>4</v>
      </c>
      <c r="B10" s="6">
        <f>'5.1'!B11/'5.1'!B$33</f>
        <v>1.1347390993566834E-2</v>
      </c>
      <c r="C10" s="6">
        <f>'5.1'!C11/'5.1'!C$33</f>
        <v>9.9594570773841005E-3</v>
      </c>
      <c r="D10" s="6">
        <f>'5.1'!D11/'5.1'!D$33</f>
        <v>9.6422456519780122E-3</v>
      </c>
      <c r="E10" s="6">
        <f>'5.1'!E11/'5.1'!E$33</f>
        <v>1.6700686583781777E-3</v>
      </c>
      <c r="F10" s="6">
        <f>'5.1'!F11/'5.1'!F$33</f>
        <v>0</v>
      </c>
      <c r="G10" s="6">
        <f>'5.1'!G11/'5.1'!G$33</f>
        <v>0</v>
      </c>
      <c r="H10" s="6">
        <f>'5.1'!H11/'5.1'!H$33</f>
        <v>0</v>
      </c>
      <c r="I10" s="6">
        <f>'5.1'!I11/'5.1'!I$33</f>
        <v>0</v>
      </c>
      <c r="J10" s="6">
        <f>'5.1'!J11/'5.1'!J$33</f>
        <v>0</v>
      </c>
      <c r="K10" s="6">
        <f>'5.1'!K11/'5.1'!K$33</f>
        <v>0</v>
      </c>
      <c r="L10" s="6">
        <f>'5.1'!L11/'5.1'!L$33</f>
        <v>0</v>
      </c>
      <c r="M10" s="6">
        <f>'5.1'!M11/'5.1'!M$33</f>
        <v>0</v>
      </c>
      <c r="N10" s="6">
        <f>'5.1'!N11/'5.1'!N$33</f>
        <v>3.0590010056989608E-3</v>
      </c>
    </row>
    <row r="11" spans="1:14" x14ac:dyDescent="0.35">
      <c r="A11" s="3" t="s">
        <v>5</v>
      </c>
      <c r="B11" s="6">
        <f>'5.1'!B12/'5.1'!B$33</f>
        <v>1.4295925661186561E-2</v>
      </c>
      <c r="C11" s="6">
        <f>'5.1'!C12/'5.1'!C$33</f>
        <v>1.1545919266701921E-2</v>
      </c>
      <c r="D11" s="6">
        <f>'5.1'!D12/'5.1'!D$33</f>
        <v>1.0453275660088312E-2</v>
      </c>
      <c r="E11" s="6">
        <f>'5.1'!E12/'5.1'!E$33</f>
        <v>9.5565039896084621E-3</v>
      </c>
      <c r="F11" s="6">
        <f>'5.1'!F12/'5.1'!F$33</f>
        <v>8.9602205592753045E-3</v>
      </c>
      <c r="G11" s="6">
        <f>'5.1'!G12/'5.1'!G$33</f>
        <v>9.4731240021287914E-3</v>
      </c>
      <c r="H11" s="6">
        <f>'5.1'!H12/'5.1'!H$33</f>
        <v>9.648064905163907E-3</v>
      </c>
      <c r="I11" s="6">
        <f>'5.1'!I12/'5.1'!I$33</f>
        <v>8.1174246636272658E-3</v>
      </c>
      <c r="J11" s="6">
        <f>'5.1'!J12/'5.1'!J$33</f>
        <v>6.8860759493670886E-3</v>
      </c>
      <c r="K11" s="6">
        <f>'5.1'!K12/'5.1'!K$33</f>
        <v>6.9046101550881665E-3</v>
      </c>
      <c r="L11" s="6">
        <f>'5.1'!L12/'5.1'!L$33</f>
        <v>4.5584649634262692E-3</v>
      </c>
      <c r="M11" s="6">
        <f>'5.1'!M12/'5.1'!M$33</f>
        <v>3.4037558685446009E-3</v>
      </c>
      <c r="N11" s="6">
        <f>'5.1'!N12/'5.1'!N$33</f>
        <v>8.8501508548441167E-3</v>
      </c>
    </row>
    <row r="12" spans="1:14" x14ac:dyDescent="0.35">
      <c r="A12" s="3" t="s">
        <v>6</v>
      </c>
      <c r="B12" s="6">
        <f>'5.1'!B13/'5.1'!B$33</f>
        <v>7.1479628305932811E-4</v>
      </c>
      <c r="C12" s="6">
        <f>'5.1'!C13/'5.1'!C$33</f>
        <v>2.2915564956812974E-3</v>
      </c>
      <c r="D12" s="6">
        <f>'5.1'!D13/'5.1'!D$33</f>
        <v>1.2616022348382447E-3</v>
      </c>
      <c r="E12" s="6">
        <f>'5.1'!E13/'5.1'!E$33</f>
        <v>3.7112636852848395E-3</v>
      </c>
      <c r="F12" s="6">
        <f>'5.1'!F13/'5.1'!F$33</f>
        <v>4.0370224497833793E-3</v>
      </c>
      <c r="G12" s="6">
        <f>'5.1'!G13/'5.1'!G$33</f>
        <v>4.6833422032996272E-3</v>
      </c>
      <c r="H12" s="6">
        <f>'5.1'!H13/'5.1'!H$33</f>
        <v>3.9469356430215981E-3</v>
      </c>
      <c r="I12" s="6">
        <f>'5.1'!I13/'5.1'!I$33</f>
        <v>4.6702991215389743E-3</v>
      </c>
      <c r="J12" s="6">
        <f>'5.1'!J13/'5.1'!J$33</f>
        <v>2.8354430379746837E-3</v>
      </c>
      <c r="K12" s="6">
        <f>'5.1'!K13/'5.1'!K$33</f>
        <v>2.4431697471850437E-3</v>
      </c>
      <c r="L12" s="6">
        <f>'5.1'!L13/'5.1'!L$33</f>
        <v>2.0142054489557934E-3</v>
      </c>
      <c r="M12" s="6">
        <f>'5.1'!M13/'5.1'!M$33</f>
        <v>3.1690140845070424E-3</v>
      </c>
      <c r="N12" s="6">
        <f>'5.1'!N13/'5.1'!N$33</f>
        <v>2.9165269862554476E-3</v>
      </c>
    </row>
    <row r="13" spans="1:14" x14ac:dyDescent="0.35">
      <c r="A13" s="3" t="s">
        <v>7</v>
      </c>
      <c r="B13" s="6">
        <f>'5.1'!B14/'5.1'!B$33</f>
        <v>4.0207290922087205E-3</v>
      </c>
      <c r="C13" s="6">
        <f>'5.1'!C14/'5.1'!C$33</f>
        <v>4.4949762030671607E-3</v>
      </c>
      <c r="D13" s="6">
        <f>'5.1'!D14/'5.1'!D$33</f>
        <v>7.8399567450662348E-3</v>
      </c>
      <c r="E13" s="6">
        <f>'5.1'!E14/'5.1'!E$33</f>
        <v>1.3360549267025422E-2</v>
      </c>
      <c r="F13" s="6">
        <f>'5.1'!F14/'5.1'!F$33</f>
        <v>1.9495864513588028E-2</v>
      </c>
      <c r="G13" s="6">
        <f>'5.1'!G14/'5.1'!G$33</f>
        <v>2.1075039914848322E-2</v>
      </c>
      <c r="H13" s="6">
        <f>'5.1'!H14/'5.1'!H$33</f>
        <v>1.8857581405547639E-2</v>
      </c>
      <c r="I13" s="6">
        <f>'5.1'!I14/'5.1'!I$33</f>
        <v>2.3017902813299233E-2</v>
      </c>
      <c r="J13" s="6">
        <f>'5.1'!J14/'5.1'!J$33</f>
        <v>2.2177215189873419E-2</v>
      </c>
      <c r="K13" s="6">
        <f>'5.1'!K14/'5.1'!K$33</f>
        <v>2.4431697471850436E-2</v>
      </c>
      <c r="L13" s="6">
        <f>'5.1'!L14/'5.1'!L$33</f>
        <v>2.332237888264603E-2</v>
      </c>
      <c r="M13" s="6">
        <f>'5.1'!M14/'5.1'!M$33</f>
        <v>2.464788732394366E-2</v>
      </c>
      <c r="N13" s="6">
        <f>'5.1'!N14/'5.1'!N$33</f>
        <v>1.6602413677505867E-2</v>
      </c>
    </row>
    <row r="14" spans="1:14" x14ac:dyDescent="0.35">
      <c r="A14" s="3" t="s">
        <v>8</v>
      </c>
      <c r="B14" s="6">
        <f>'5.1'!B15/'5.1'!B$33</f>
        <v>8.3809864188706215E-2</v>
      </c>
      <c r="C14" s="6">
        <f>'5.1'!C15/'5.1'!C$33</f>
        <v>8.3906222457253654E-2</v>
      </c>
      <c r="D14" s="6">
        <f>'5.1'!D15/'5.1'!D$33</f>
        <v>8.5879066414346214E-2</v>
      </c>
      <c r="E14" s="6">
        <f>'5.1'!E15/'5.1'!E$33</f>
        <v>0.10066802746335127</v>
      </c>
      <c r="F14" s="6">
        <f>'5.1'!F15/'5.1'!F$33</f>
        <v>0.10378101614808979</v>
      </c>
      <c r="G14" s="6">
        <f>'5.1'!G15/'5.1'!G$33</f>
        <v>9.6860031931878657E-2</v>
      </c>
      <c r="H14" s="6">
        <f>'5.1'!H15/'5.1'!H$33</f>
        <v>0.10349742352812191</v>
      </c>
      <c r="I14" s="6">
        <f>'5.1'!I15/'5.1'!I$33</f>
        <v>0.10586011342155009</v>
      </c>
      <c r="J14" s="6">
        <f>'5.1'!J15/'5.1'!J$33</f>
        <v>0.11230379746835444</v>
      </c>
      <c r="K14" s="6">
        <f>'5.1'!K15/'5.1'!K$33</f>
        <v>0.11334183131506267</v>
      </c>
      <c r="L14" s="6">
        <f>'5.1'!L15/'5.1'!L$33</f>
        <v>0.10929714830912753</v>
      </c>
      <c r="M14" s="6">
        <f>'5.1'!M15/'5.1'!M$33</f>
        <v>0.10575117370892019</v>
      </c>
      <c r="N14" s="6">
        <f>'5.1'!N15/'5.1'!N$33</f>
        <v>9.9698290311766677E-2</v>
      </c>
    </row>
    <row r="15" spans="1:14" x14ac:dyDescent="0.35">
      <c r="A15" s="3" t="s">
        <v>9</v>
      </c>
      <c r="B15" s="6">
        <f>'5.1'!B16/'5.1'!B$33</f>
        <v>0.10337741243745532</v>
      </c>
      <c r="C15" s="6">
        <f>'5.1'!C16/'5.1'!C$33</f>
        <v>0.10232681121099947</v>
      </c>
      <c r="D15" s="6">
        <f>'5.1'!D16/'5.1'!D$33</f>
        <v>9.0114445345588892E-2</v>
      </c>
      <c r="E15" s="6">
        <f>'5.1'!E16/'5.1'!E$33</f>
        <v>9.1853776210799779E-2</v>
      </c>
      <c r="F15" s="6">
        <f>'5.1'!F16/'5.1'!F$33</f>
        <v>7.2469476171721156E-2</v>
      </c>
      <c r="G15" s="6">
        <f>'5.1'!G16/'5.1'!G$33</f>
        <v>7.9403938265034599E-2</v>
      </c>
      <c r="H15" s="6">
        <f>'5.1'!H16/'5.1'!H$33</f>
        <v>8.3872382414208968E-2</v>
      </c>
      <c r="I15" s="6">
        <f>'5.1'!I16/'5.1'!I$33</f>
        <v>6.6940954075391967E-2</v>
      </c>
      <c r="J15" s="6">
        <f>'5.1'!J16/'5.1'!J$33</f>
        <v>8.0506329113924052E-2</v>
      </c>
      <c r="K15" s="6">
        <f>'5.1'!K16/'5.1'!K$33</f>
        <v>6.7240280433397068E-2</v>
      </c>
      <c r="L15" s="6">
        <f>'5.1'!L16/'5.1'!L$33</f>
        <v>4.759885508321849E-2</v>
      </c>
      <c r="M15" s="6">
        <f>'5.1'!M16/'5.1'!M$33</f>
        <v>5.3638497652582162E-2</v>
      </c>
      <c r="N15" s="6">
        <f>'5.1'!N16/'5.1'!N$33</f>
        <v>7.9542406972846133E-2</v>
      </c>
    </row>
    <row r="16" spans="1:14" x14ac:dyDescent="0.35">
      <c r="A16" s="3" t="s">
        <v>10</v>
      </c>
      <c r="B16" s="6">
        <f>'5.1'!B17/'5.1'!B$33</f>
        <v>1.5368120085775554E-2</v>
      </c>
      <c r="C16" s="6">
        <f>'5.1'!C17/'5.1'!C$33</f>
        <v>1.7715494447382338E-2</v>
      </c>
      <c r="D16" s="6">
        <f>'5.1'!D17/'5.1'!D$33</f>
        <v>1.6040371271514822E-2</v>
      </c>
      <c r="E16" s="6">
        <f>'5.1'!E17/'5.1'!E$33</f>
        <v>1.1597699016515124E-2</v>
      </c>
      <c r="F16" s="6">
        <f>'5.1'!F17/'5.1'!F$33</f>
        <v>1.1421819614021268E-2</v>
      </c>
      <c r="G16" s="6">
        <f>'5.1'!G17/'5.1'!G$33</f>
        <v>1.0963278339542309E-2</v>
      </c>
      <c r="H16" s="6">
        <f>'5.1'!H17/'5.1'!H$33</f>
        <v>6.6878631728977088E-3</v>
      </c>
      <c r="I16" s="6">
        <f>'5.1'!I17/'5.1'!I$33</f>
        <v>9.5629934393417094E-3</v>
      </c>
      <c r="J16" s="6">
        <f>'5.1'!J17/'5.1'!J$33</f>
        <v>8.1012658227848106E-3</v>
      </c>
      <c r="K16" s="6">
        <f>'5.1'!K17/'5.1'!K$33</f>
        <v>8.9228808158062466E-3</v>
      </c>
      <c r="L16" s="6">
        <f>'5.1'!L17/'5.1'!L$33</f>
        <v>8.0568217958231735E-3</v>
      </c>
      <c r="M16" s="6">
        <f>'5.1'!M17/'5.1'!M$33</f>
        <v>8.2159624413145546E-3</v>
      </c>
      <c r="N16" s="6">
        <f>'5.1'!N17/'5.1'!N$33</f>
        <v>1.1330874958095876E-2</v>
      </c>
    </row>
    <row r="17" spans="1:14" x14ac:dyDescent="0.35">
      <c r="A17" s="3" t="s">
        <v>11</v>
      </c>
      <c r="B17" s="6">
        <f>'5.1'!B18/'5.1'!B$33</f>
        <v>4.458541815582559E-2</v>
      </c>
      <c r="C17" s="6">
        <f>'5.1'!C18/'5.1'!C$33</f>
        <v>4.3098889476467478E-2</v>
      </c>
      <c r="D17" s="6">
        <f>'5.1'!D18/'5.1'!D$33</f>
        <v>3.253131476975759E-2</v>
      </c>
      <c r="E17" s="6">
        <f>'5.1'!E18/'5.1'!E$33</f>
        <v>3.3401373167563558E-2</v>
      </c>
      <c r="F17" s="6">
        <f>'5.1'!F18/'5.1'!F$33</f>
        <v>3.4560850728633317E-2</v>
      </c>
      <c r="G17" s="6">
        <f>'5.1'!G18/'5.1'!G$33</f>
        <v>2.650345928685471E-2</v>
      </c>
      <c r="H17" s="6">
        <f>'5.1'!H18/'5.1'!H$33</f>
        <v>2.5874355882030478E-2</v>
      </c>
      <c r="I17" s="6">
        <f>'5.1'!I18/'5.1'!I$33</f>
        <v>2.3240298009562992E-2</v>
      </c>
      <c r="J17" s="6">
        <f>'5.1'!J18/'5.1'!J$33</f>
        <v>1.7316455696202531E-2</v>
      </c>
      <c r="K17" s="6">
        <f>'5.1'!K18/'5.1'!K$33</f>
        <v>1.3278096452092629E-2</v>
      </c>
      <c r="L17" s="6">
        <f>'5.1'!L18/'5.1'!L$33</f>
        <v>1.1343157002014206E-2</v>
      </c>
      <c r="M17" s="6">
        <f>'5.1'!M18/'5.1'!M$33</f>
        <v>1.3497652582159625E-2</v>
      </c>
      <c r="N17" s="6">
        <f>'5.1'!N18/'5.1'!N$33</f>
        <v>2.7422058330539727E-2</v>
      </c>
    </row>
    <row r="18" spans="1:14" x14ac:dyDescent="0.35">
      <c r="A18" s="3" t="s">
        <v>12</v>
      </c>
      <c r="B18" s="6">
        <f>'5.1'!B19/'5.1'!B$33</f>
        <v>1.8584703359542529E-2</v>
      </c>
      <c r="C18" s="6">
        <f>'5.1'!C19/'5.1'!C$33</f>
        <v>2.0888418826017979E-2</v>
      </c>
      <c r="D18" s="6">
        <f>'5.1'!D19/'5.1'!D$33</f>
        <v>1.468865459133099E-2</v>
      </c>
      <c r="E18" s="6">
        <f>'5.1'!E19/'5.1'!E$33</f>
        <v>1.6515123399517537E-2</v>
      </c>
      <c r="F18" s="6">
        <f>'5.1'!F19/'5.1'!F$33</f>
        <v>1.063410791650256E-2</v>
      </c>
      <c r="G18" s="6">
        <f>'5.1'!G19/'5.1'!G$33</f>
        <v>1.021820117083555E-2</v>
      </c>
      <c r="H18" s="6">
        <f>'5.1'!H19/'5.1'!H$33</f>
        <v>1.2827540839820194E-2</v>
      </c>
      <c r="I18" s="6">
        <f>'5.1'!I19/'5.1'!I$33</f>
        <v>1.1008562215056155E-2</v>
      </c>
      <c r="J18" s="6">
        <f>'5.1'!J19/'5.1'!J$33</f>
        <v>1.2556962025316455E-2</v>
      </c>
      <c r="K18" s="6">
        <f>'5.1'!K19/'5.1'!K$33</f>
        <v>7.7544083280220947E-3</v>
      </c>
      <c r="L18" s="6">
        <f>'5.1'!L19/'5.1'!L$33</f>
        <v>9.222940739955476E-3</v>
      </c>
      <c r="M18" s="6">
        <f>'5.1'!M19/'5.1'!M$33</f>
        <v>8.6854460093896708E-3</v>
      </c>
      <c r="N18" s="6">
        <f>'5.1'!N19/'5.1'!N$33</f>
        <v>1.3107609788803218E-2</v>
      </c>
    </row>
    <row r="19" spans="1:14" x14ac:dyDescent="0.35">
      <c r="A19" s="3" t="s">
        <v>13</v>
      </c>
      <c r="B19" s="6">
        <f>'5.1'!B20/'5.1'!B$33</f>
        <v>1.7244460328806291E-2</v>
      </c>
      <c r="C19" s="6">
        <f>'5.1'!C20/'5.1'!C$33</f>
        <v>1.5159527586814736E-2</v>
      </c>
      <c r="D19" s="6">
        <f>'5.1'!D20/'5.1'!D$33</f>
        <v>1.6851401279625124E-2</v>
      </c>
      <c r="E19" s="6">
        <f>'5.1'!E20/'5.1'!E$33</f>
        <v>1.7257376136574503E-2</v>
      </c>
      <c r="F19" s="6">
        <f>'5.1'!F20/'5.1'!F$33</f>
        <v>1.9298936589208351E-2</v>
      </c>
      <c r="G19" s="6">
        <f>'5.1'!G20/'5.1'!G$33</f>
        <v>1.7668972857903139E-2</v>
      </c>
      <c r="H19" s="6">
        <f>'5.1'!H20/'5.1'!H$33</f>
        <v>1.841903300076746E-2</v>
      </c>
      <c r="I19" s="6">
        <f>'5.1'!I20/'5.1'!I$33</f>
        <v>1.7346825308573333E-2</v>
      </c>
      <c r="J19" s="6">
        <f>'5.1'!J20/'5.1'!J$33</f>
        <v>1.7924050632911394E-2</v>
      </c>
      <c r="K19" s="6">
        <f>'5.1'!K20/'5.1'!K$33</f>
        <v>1.9120458891013385E-2</v>
      </c>
      <c r="L19" s="6">
        <f>'5.1'!L20/'5.1'!L$33</f>
        <v>1.6431676030955158E-2</v>
      </c>
      <c r="M19" s="6">
        <f>'5.1'!M20/'5.1'!M$33</f>
        <v>1.5845070422535211E-2</v>
      </c>
      <c r="N19" s="6">
        <f>'5.1'!N20/'5.1'!N$33</f>
        <v>1.7356687898089172E-2</v>
      </c>
    </row>
    <row r="20" spans="1:14" x14ac:dyDescent="0.35">
      <c r="A20" s="3" t="s">
        <v>14</v>
      </c>
      <c r="B20" s="6">
        <f>'5.1'!B21/'5.1'!B$33</f>
        <v>9.560400285918513E-3</v>
      </c>
      <c r="C20" s="6">
        <f>'5.1'!C21/'5.1'!C$33</f>
        <v>1.0488277807156707E-2</v>
      </c>
      <c r="D20" s="6">
        <f>'5.1'!D21/'5.1'!D$33</f>
        <v>9.7323600973236012E-3</v>
      </c>
      <c r="E20" s="6">
        <f>'5.1'!E21/'5.1'!E$33</f>
        <v>9.2781592132120984E-3</v>
      </c>
      <c r="F20" s="6">
        <f>'5.1'!F21/'5.1'!F$33</f>
        <v>9.0586845214651445E-3</v>
      </c>
      <c r="G20" s="6">
        <f>'5.1'!G21/'5.1'!G$33</f>
        <v>6.067056945183608E-3</v>
      </c>
      <c r="H20" s="6">
        <f>'5.1'!H21/'5.1'!H$33</f>
        <v>6.2493147681175311E-3</v>
      </c>
      <c r="I20" s="6">
        <f>'5.1'!I21/'5.1'!I$33</f>
        <v>5.5598799065940179E-3</v>
      </c>
      <c r="J20" s="6">
        <f>'5.1'!J21/'5.1'!J$33</f>
        <v>6.6835443037974685E-3</v>
      </c>
      <c r="K20" s="6">
        <f>'5.1'!K21/'5.1'!K$33</f>
        <v>5.7361376673040155E-3</v>
      </c>
      <c r="L20" s="6">
        <f>'5.1'!L21/'5.1'!L$33</f>
        <v>3.392346019293968E-3</v>
      </c>
      <c r="M20" s="6">
        <f>'5.1'!M21/'5.1'!M$33</f>
        <v>3.8732394366197184E-3</v>
      </c>
      <c r="N20" s="6">
        <f>'5.1'!N21/'5.1'!N$33</f>
        <v>7.3332215890043583E-3</v>
      </c>
    </row>
    <row r="21" spans="1:14" x14ac:dyDescent="0.35">
      <c r="A21" s="3" t="s">
        <v>15</v>
      </c>
      <c r="B21" s="6">
        <f>'5.1'!B22/'5.1'!B$33</f>
        <v>9.6497498213009292E-3</v>
      </c>
      <c r="C21" s="6">
        <f>'5.1'!C22/'5.1'!C$33</f>
        <v>9.0780891944297545E-3</v>
      </c>
      <c r="D21" s="6">
        <f>'5.1'!D22/'5.1'!D$33</f>
        <v>1.0543390105433901E-2</v>
      </c>
      <c r="E21" s="6">
        <f>'5.1'!E22/'5.1'!E$33</f>
        <v>1.1133791055854518E-2</v>
      </c>
      <c r="F21" s="6">
        <f>'5.1'!F22/'5.1'!F$33</f>
        <v>1.2898779046868846E-2</v>
      </c>
      <c r="G21" s="6">
        <f>'5.1'!G22/'5.1'!G$33</f>
        <v>1.0431080361894624E-2</v>
      </c>
      <c r="H21" s="6">
        <f>'5.1'!H22/'5.1'!H$33</f>
        <v>1.1511895625479662E-2</v>
      </c>
      <c r="I21" s="6">
        <f>'5.1'!I22/'5.1'!I$33</f>
        <v>1.1008562215056155E-2</v>
      </c>
      <c r="J21" s="6">
        <f>'5.1'!J22/'5.1'!J$33</f>
        <v>1.2455696202531645E-2</v>
      </c>
      <c r="K21" s="6">
        <f>'5.1'!K22/'5.1'!K$33</f>
        <v>8.3917569577225404E-3</v>
      </c>
      <c r="L21" s="6">
        <f>'5.1'!L22/'5.1'!L$33</f>
        <v>9.7529948054701585E-3</v>
      </c>
      <c r="M21" s="6">
        <f>'5.1'!M22/'5.1'!M$33</f>
        <v>1.1502347417840376E-2</v>
      </c>
      <c r="N21" s="6">
        <f>'5.1'!N22/'5.1'!N$33</f>
        <v>1.0668789808917197E-2</v>
      </c>
    </row>
    <row r="22" spans="1:14" x14ac:dyDescent="0.35">
      <c r="A22" s="3" t="s">
        <v>16</v>
      </c>
      <c r="B22" s="6">
        <f>'5.1'!B23/'5.1'!B$33</f>
        <v>0.13098641887062187</v>
      </c>
      <c r="C22" s="6">
        <f>'5.1'!C23/'5.1'!C$33</f>
        <v>0.13044244667724308</v>
      </c>
      <c r="D22" s="6">
        <f>'5.1'!D23/'5.1'!D$33</f>
        <v>0.1412994503018834</v>
      </c>
      <c r="E22" s="6">
        <f>'5.1'!E23/'5.1'!E$33</f>
        <v>0.13332714789385786</v>
      </c>
      <c r="F22" s="6">
        <f>'5.1'!F23/'5.1'!F$33</f>
        <v>0.12879086254430877</v>
      </c>
      <c r="G22" s="6">
        <f>'5.1'!G23/'5.1'!G$33</f>
        <v>0.116551357104843</v>
      </c>
      <c r="H22" s="6">
        <f>'5.1'!H23/'5.1'!H$33</f>
        <v>0.11632496436794211</v>
      </c>
      <c r="I22" s="6">
        <f>'5.1'!I23/'5.1'!I$33</f>
        <v>0.11720226843100189</v>
      </c>
      <c r="J22" s="6">
        <f>'5.1'!J23/'5.1'!J$33</f>
        <v>9.9037974683544305E-2</v>
      </c>
      <c r="K22" s="6">
        <f>'5.1'!K23/'5.1'!K$33</f>
        <v>4.5145527937114932E-2</v>
      </c>
      <c r="L22" s="6">
        <f>'5.1'!L23/'5.1'!L$33</f>
        <v>6.1910314852114914E-2</v>
      </c>
      <c r="M22" s="6">
        <f>'5.1'!M23/'5.1'!M$33</f>
        <v>7.6525821596244131E-2</v>
      </c>
      <c r="N22" s="6">
        <f>'5.1'!N23/'5.1'!N$33</f>
        <v>0.10985584981562185</v>
      </c>
    </row>
    <row r="23" spans="1:14" x14ac:dyDescent="0.35">
      <c r="A23" s="3" t="s">
        <v>17</v>
      </c>
      <c r="B23" s="6">
        <f>'5.1'!B24/'5.1'!B$33</f>
        <v>1.143674052894925E-2</v>
      </c>
      <c r="C23" s="6">
        <f>'5.1'!C24/'5.1'!C$33</f>
        <v>1.0664551383747577E-2</v>
      </c>
      <c r="D23" s="6">
        <f>'5.1'!D24/'5.1'!D$33</f>
        <v>3.9650355952059119E-3</v>
      </c>
      <c r="E23" s="6">
        <f>'5.1'!E24/'5.1'!E$33</f>
        <v>4.4535164223418076E-3</v>
      </c>
      <c r="F23" s="6">
        <f>'5.1'!F24/'5.1'!F$33</f>
        <v>6.0063016935801494E-3</v>
      </c>
      <c r="G23" s="6">
        <f>'5.1'!G24/'5.1'!G$33</f>
        <v>1.7030335284725917E-3</v>
      </c>
      <c r="H23" s="6">
        <f>'5.1'!H24/'5.1'!H$33</f>
        <v>2.7409275298761102E-3</v>
      </c>
      <c r="I23" s="6">
        <f>'5.1'!I24/'5.1'!I$33</f>
        <v>1.6679639719782053E-3</v>
      </c>
      <c r="J23" s="6">
        <f>'5.1'!J24/'5.1'!J$33</f>
        <v>8.7088607594936716E-3</v>
      </c>
      <c r="K23" s="6">
        <f>'5.1'!K24/'5.1'!K$33</f>
        <v>1.5721266199277672E-2</v>
      </c>
      <c r="L23" s="6">
        <f>'5.1'!L24/'5.1'!L$33</f>
        <v>1.4311459768896428E-2</v>
      </c>
      <c r="M23" s="6">
        <f>'5.1'!M24/'5.1'!M$33</f>
        <v>1.6079812206572772E-2</v>
      </c>
      <c r="N23" s="6">
        <f>'5.1'!N24/'5.1'!N$33</f>
        <v>8.0791149849145164E-3</v>
      </c>
    </row>
    <row r="24" spans="1:14" x14ac:dyDescent="0.35">
      <c r="A24" s="3" t="s">
        <v>18</v>
      </c>
      <c r="B24" s="6">
        <f>'5.1'!B25/'5.1'!B$33</f>
        <v>4.1279485346676199E-2</v>
      </c>
      <c r="C24" s="6">
        <f>'5.1'!C25/'5.1'!C$33</f>
        <v>3.5430988894764676E-2</v>
      </c>
      <c r="D24" s="6">
        <f>'5.1'!D25/'5.1'!D$33</f>
        <v>3.3702802559250247E-2</v>
      </c>
      <c r="E24" s="6">
        <f>'5.1'!E25/'5.1'!E$33</f>
        <v>1.7628502505102988E-2</v>
      </c>
      <c r="F24" s="6">
        <f>'5.1'!F25/'5.1'!F$33</f>
        <v>1.1815675462780622E-2</v>
      </c>
      <c r="G24" s="6">
        <f>'5.1'!G25/'5.1'!G$33</f>
        <v>1.1921234699308142E-2</v>
      </c>
      <c r="H24" s="6">
        <f>'5.1'!H25/'5.1'!H$33</f>
        <v>9.5384278039688623E-3</v>
      </c>
      <c r="I24" s="6">
        <f>'5.1'!I25/'5.1'!I$33</f>
        <v>1.4566885355276326E-2</v>
      </c>
      <c r="J24" s="6">
        <f>'5.1'!J25/'5.1'!J$33</f>
        <v>9.6202531645569623E-3</v>
      </c>
      <c r="K24" s="6">
        <f>'5.1'!K25/'5.1'!K$33</f>
        <v>9.2415551306564685E-3</v>
      </c>
      <c r="L24" s="6">
        <f>'5.1'!L25/'5.1'!L$33</f>
        <v>9.7529948054701585E-3</v>
      </c>
      <c r="M24" s="6">
        <f>'5.1'!M25/'5.1'!M$33</f>
        <v>4.3427230046948354E-3</v>
      </c>
      <c r="N24" s="6">
        <f>'5.1'!N25/'5.1'!N$33</f>
        <v>1.8345625209520617E-2</v>
      </c>
    </row>
    <row r="25" spans="1:14" x14ac:dyDescent="0.35">
      <c r="A25" s="3" t="s">
        <v>19</v>
      </c>
      <c r="B25" s="6">
        <f>'5.1'!B26/'5.1'!B$33</f>
        <v>6.5225160829163686E-2</v>
      </c>
      <c r="C25" s="6">
        <f>'5.1'!C26/'5.1'!C$33</f>
        <v>6.1872025383395028E-2</v>
      </c>
      <c r="D25" s="6">
        <f>'5.1'!D26/'5.1'!D$33</f>
        <v>6.0196449490853385E-2</v>
      </c>
      <c r="E25" s="6">
        <f>'5.1'!E26/'5.1'!E$33</f>
        <v>6.2998701057710146E-2</v>
      </c>
      <c r="F25" s="6">
        <f>'5.1'!F26/'5.1'!F$33</f>
        <v>7.5718786923985815E-2</v>
      </c>
      <c r="G25" s="6">
        <f>'5.1'!G26/'5.1'!G$33</f>
        <v>7.7275146354443852E-2</v>
      </c>
      <c r="H25" s="6">
        <f>'5.1'!H26/'5.1'!H$33</f>
        <v>8.0144720973577457E-2</v>
      </c>
      <c r="I25" s="6">
        <f>'5.1'!I26/'5.1'!I$33</f>
        <v>8.7734904926053597E-2</v>
      </c>
      <c r="J25" s="6">
        <f>'5.1'!J26/'5.1'!J$33</f>
        <v>7.6759493670886081E-2</v>
      </c>
      <c r="K25" s="6">
        <f>'5.1'!K26/'5.1'!K$33</f>
        <v>9.5602294455066919E-2</v>
      </c>
      <c r="L25" s="6">
        <f>'5.1'!L26/'5.1'!L$33</f>
        <v>9.2441429025760621E-2</v>
      </c>
      <c r="M25" s="6">
        <f>'5.1'!M26/'5.1'!M$33</f>
        <v>8.3215962441314559E-2</v>
      </c>
      <c r="N25" s="6">
        <f>'5.1'!N26/'5.1'!N$33</f>
        <v>7.5703989272544417E-2</v>
      </c>
    </row>
    <row r="26" spans="1:14" x14ac:dyDescent="0.35">
      <c r="A26" s="3" t="s">
        <v>20</v>
      </c>
      <c r="B26" s="6">
        <f>'5.1'!B27/'5.1'!B$33</f>
        <v>4.6461758398856322E-3</v>
      </c>
      <c r="C26" s="6">
        <f>'5.1'!C27/'5.1'!C$33</f>
        <v>5.5526176626123748E-3</v>
      </c>
      <c r="D26" s="6">
        <f>'5.1'!D27/'5.1'!D$33</f>
        <v>4.4156078219338563E-3</v>
      </c>
      <c r="E26" s="6">
        <f>'5.1'!E27/'5.1'!E$33</f>
        <v>4.7318611987381704E-3</v>
      </c>
      <c r="F26" s="6">
        <f>'5.1'!F27/'5.1'!F$33</f>
        <v>3.9385584875935411E-3</v>
      </c>
      <c r="G26" s="6">
        <f>'5.1'!G27/'5.1'!G$33</f>
        <v>5.0026609898882381E-3</v>
      </c>
      <c r="H26" s="6">
        <f>'5.1'!H27/'5.1'!H$33</f>
        <v>6.1396776669224865E-3</v>
      </c>
      <c r="I26" s="6">
        <f>'5.1'!I27/'5.1'!I$33</f>
        <v>5.4486823084621376E-3</v>
      </c>
      <c r="J26" s="6">
        <f>'5.1'!J27/'5.1'!J$33</f>
        <v>5.9746835443037971E-3</v>
      </c>
      <c r="K26" s="6">
        <f>'5.1'!K27/'5.1'!K$33</f>
        <v>4.0365413214361592E-3</v>
      </c>
      <c r="L26" s="6">
        <f>'5.1'!L27/'5.1'!L$33</f>
        <v>5.4065514682497618E-3</v>
      </c>
      <c r="M26" s="6">
        <f>'5.1'!M27/'5.1'!M$33</f>
        <v>3.0516431924882629E-3</v>
      </c>
      <c r="N26" s="6">
        <f>'5.1'!N27/'5.1'!N$33</f>
        <v>4.8692591350988938E-3</v>
      </c>
    </row>
    <row r="27" spans="1:14" x14ac:dyDescent="0.35">
      <c r="A27" s="3" t="s">
        <v>21</v>
      </c>
      <c r="B27" s="6">
        <f>'5.1'!B28/'5.1'!B$33</f>
        <v>2.5017869907076485E-3</v>
      </c>
      <c r="C27" s="6">
        <f>'5.1'!C28/'5.1'!C$33</f>
        <v>1.1457782478406487E-3</v>
      </c>
      <c r="D27" s="6">
        <f>'5.1'!D28/'5.1'!D$33</f>
        <v>1.2616022348382447E-3</v>
      </c>
      <c r="E27" s="6">
        <f>'5.1'!E28/'5.1'!E$33</f>
        <v>1.9484134347745408E-3</v>
      </c>
      <c r="F27" s="6">
        <f>'5.1'!F28/'5.1'!F$33</f>
        <v>6.8924773532886966E-4</v>
      </c>
      <c r="G27" s="6">
        <f>'5.1'!G28/'5.1'!G$33</f>
        <v>1.2772751463544438E-3</v>
      </c>
      <c r="H27" s="6">
        <f>'5.1'!H28/'5.1'!H$33</f>
        <v>7.6745970836531081E-4</v>
      </c>
      <c r="I27" s="6">
        <f>'5.1'!I28/'5.1'!I$33</f>
        <v>1.556766373846325E-3</v>
      </c>
      <c r="J27" s="6">
        <f>'5.1'!J28/'5.1'!J$33</f>
        <v>1.1139240506329114E-3</v>
      </c>
      <c r="K27" s="6">
        <f>'5.1'!K28/'5.1'!K$33</f>
        <v>1.1684724877841512E-3</v>
      </c>
      <c r="L27" s="6">
        <f>'5.1'!L28/'5.1'!L$33</f>
        <v>8.4808650482349199E-4</v>
      </c>
      <c r="M27" s="6">
        <f>'5.1'!M28/'5.1'!M$33</f>
        <v>1.8779342723004694E-3</v>
      </c>
      <c r="N27" s="6">
        <f>'5.1'!N28/'5.1'!N$33</f>
        <v>1.3576935970499497E-3</v>
      </c>
    </row>
    <row r="28" spans="1:14" x14ac:dyDescent="0.35">
      <c r="A28" s="3" t="s">
        <v>22</v>
      </c>
      <c r="B28" s="6">
        <f>'5.1'!B29/'5.1'!B$33</f>
        <v>6.5671908506075766E-2</v>
      </c>
      <c r="C28" s="6">
        <f>'5.1'!C29/'5.1'!C$33</f>
        <v>6.7689053410893707E-2</v>
      </c>
      <c r="D28" s="6">
        <f>'5.1'!D29/'5.1'!D$33</f>
        <v>6.0286563936198974E-2</v>
      </c>
      <c r="E28" s="6">
        <f>'5.1'!E29/'5.1'!E$33</f>
        <v>5.6040081647801075E-2</v>
      </c>
      <c r="F28" s="6">
        <f>'5.1'!F29/'5.1'!F$33</f>
        <v>5.3564395431272158E-2</v>
      </c>
      <c r="G28" s="6">
        <f>'5.1'!G29/'5.1'!G$33</f>
        <v>5.3113358169238956E-2</v>
      </c>
      <c r="H28" s="6">
        <f>'5.1'!H29/'5.1'!H$33</f>
        <v>4.8678872930599713E-2</v>
      </c>
      <c r="I28" s="6">
        <f>'5.1'!I29/'5.1'!I$33</f>
        <v>5.1818080729456241E-2</v>
      </c>
      <c r="J28" s="6">
        <f>'5.1'!J29/'5.1'!J$33</f>
        <v>5.2151898734177214E-2</v>
      </c>
      <c r="K28" s="6">
        <f>'5.1'!K29/'5.1'!K$33</f>
        <v>5.9804546420225195E-2</v>
      </c>
      <c r="L28" s="6">
        <f>'5.1'!L29/'5.1'!L$33</f>
        <v>5.0461147036997771E-2</v>
      </c>
      <c r="M28" s="6">
        <f>'5.1'!M29/'5.1'!M$33</f>
        <v>5.5164319248826289E-2</v>
      </c>
      <c r="N28" s="6">
        <f>'5.1'!N29/'5.1'!N$33</f>
        <v>5.6595709017767351E-2</v>
      </c>
    </row>
    <row r="29" spans="1:14" x14ac:dyDescent="0.35">
      <c r="A29" s="3" t="s">
        <v>23</v>
      </c>
      <c r="B29" s="6">
        <f>'5.1'!B30/'5.1'!B$33</f>
        <v>4.0207290922087205E-2</v>
      </c>
      <c r="C29" s="6">
        <f>'5.1'!C30/'5.1'!C$33</f>
        <v>3.3491979552265114E-2</v>
      </c>
      <c r="D29" s="6">
        <f>'5.1'!D30/'5.1'!D$33</f>
        <v>3.8388753717220871E-2</v>
      </c>
      <c r="E29" s="6">
        <f>'5.1'!E30/'5.1'!E$33</f>
        <v>3.1452959732789013E-2</v>
      </c>
      <c r="F29" s="6">
        <f>'5.1'!F30/'5.1'!F$33</f>
        <v>2.7176053564395432E-2</v>
      </c>
      <c r="G29" s="6">
        <f>'5.1'!G30/'5.1'!G$33</f>
        <v>2.2990952634379988E-2</v>
      </c>
      <c r="H29" s="6">
        <f>'5.1'!H30/'5.1'!H$33</f>
        <v>2.3681613858129592E-2</v>
      </c>
      <c r="I29" s="6">
        <f>'5.1'!I30/'5.1'!I$33</f>
        <v>2.4797064383409319E-2</v>
      </c>
      <c r="J29" s="6">
        <f>'5.1'!J30/'5.1'!J$33</f>
        <v>2.7139240506329113E-2</v>
      </c>
      <c r="K29" s="6">
        <f>'5.1'!K30/'5.1'!K$33</f>
        <v>2.910558742298704E-2</v>
      </c>
      <c r="L29" s="6">
        <f>'5.1'!L30/'5.1'!L$33</f>
        <v>3.053111417364571E-2</v>
      </c>
      <c r="M29" s="6">
        <f>'5.1'!M30/'5.1'!M$33</f>
        <v>3.4507042253521129E-2</v>
      </c>
      <c r="N29" s="6">
        <f>'5.1'!N30/'5.1'!N$33</f>
        <v>3.0590010056989608E-2</v>
      </c>
    </row>
    <row r="30" spans="1:14" x14ac:dyDescent="0.35">
      <c r="A30" s="3" t="s">
        <v>24</v>
      </c>
      <c r="B30" s="6">
        <f>'5.1'!B31/'5.1'!B$33</f>
        <v>9.8284488920657607E-4</v>
      </c>
      <c r="C30" s="6">
        <f>'5.1'!C31/'5.1'!C$33</f>
        <v>2.3796932839767319E-3</v>
      </c>
      <c r="D30" s="6">
        <f>'5.1'!D31/'5.1'!D$33</f>
        <v>2.703433360367667E-3</v>
      </c>
      <c r="E30" s="6">
        <f>'5.1'!E31/'5.1'!E$33</f>
        <v>8.1647801076266471E-3</v>
      </c>
      <c r="F30" s="6">
        <f>'5.1'!F31/'5.1'!F$33</f>
        <v>1.2111067349350137E-2</v>
      </c>
      <c r="G30" s="6">
        <f>'5.1'!G31/'5.1'!G$33</f>
        <v>1.4369345396487493E-2</v>
      </c>
      <c r="H30" s="6">
        <f>'5.1'!H31/'5.1'!H$33</f>
        <v>1.2279355333844973E-2</v>
      </c>
      <c r="I30" s="6">
        <f>'5.1'!I31/'5.1'!I$33</f>
        <v>1.4010897364616925E-2</v>
      </c>
      <c r="J30" s="6">
        <f>'5.1'!J31/'5.1'!J$33</f>
        <v>1.3063291139240506E-2</v>
      </c>
      <c r="K30" s="6">
        <f>'5.1'!K31/'5.1'!K$33</f>
        <v>1.3065646908859146E-2</v>
      </c>
      <c r="L30" s="6">
        <f>'5.1'!L31/'5.1'!L$33</f>
        <v>1.2403265133043571E-2</v>
      </c>
      <c r="M30" s="6">
        <f>'5.1'!M31/'5.1'!M$33</f>
        <v>1.1502347417840376E-2</v>
      </c>
      <c r="N30" s="6">
        <f>'5.1'!N31/'5.1'!N$33</f>
        <v>9.3781428092524297E-3</v>
      </c>
    </row>
    <row r="31" spans="1:14" x14ac:dyDescent="0.35">
      <c r="A31" s="3" t="s">
        <v>25</v>
      </c>
      <c r="B31" s="6">
        <f>'5.1'!B32/'5.1'!B$33</f>
        <v>9.8284488920657607E-4</v>
      </c>
      <c r="C31" s="6">
        <f>'5.1'!C32/'5.1'!C$33</f>
        <v>1.4101886127269522E-3</v>
      </c>
      <c r="D31" s="6">
        <f>'5.1'!D32/'5.1'!D$33</f>
        <v>1.8022889069117779E-3</v>
      </c>
      <c r="E31" s="6">
        <f>'5.1'!E32/'5.1'!E$33</f>
        <v>9.9276303581369452E-3</v>
      </c>
      <c r="F31" s="6">
        <f>'5.1'!F32/'5.1'!F$33</f>
        <v>1.2997243009058685E-2</v>
      </c>
      <c r="G31" s="6">
        <f>'5.1'!G32/'5.1'!G$33</f>
        <v>1.2666311868014901E-2</v>
      </c>
      <c r="H31" s="6">
        <f>'5.1'!H32/'5.1'!H$33</f>
        <v>1.469137156013595E-2</v>
      </c>
      <c r="I31" s="6">
        <f>'5.1'!I32/'5.1'!I$33</f>
        <v>1.1342155009451797E-2</v>
      </c>
      <c r="J31" s="6">
        <f>'5.1'!J32/'5.1'!J$33</f>
        <v>1.0835443037974684E-2</v>
      </c>
      <c r="K31" s="6">
        <f>'5.1'!K32/'5.1'!K$33</f>
        <v>1.1684724877841512E-2</v>
      </c>
      <c r="L31" s="6">
        <f>'5.1'!L32/'5.1'!L$33</f>
        <v>1.208523269373476E-2</v>
      </c>
      <c r="M31" s="6">
        <f>'5.1'!M32/'5.1'!M$33</f>
        <v>1.1502347417840376E-2</v>
      </c>
      <c r="N31" s="6">
        <f>'5.1'!N32/'5.1'!N$33</f>
        <v>8.9674824002681872E-3</v>
      </c>
    </row>
    <row r="32" spans="1:14" x14ac:dyDescent="0.35">
      <c r="A32" s="16" t="s">
        <v>35</v>
      </c>
      <c r="B32" s="7">
        <f>SUM(B6:B31)</f>
        <v>1</v>
      </c>
      <c r="C32" s="7">
        <f t="shared" ref="C32:N32" si="0">SUM(C6:C31)</f>
        <v>0.99999999999999978</v>
      </c>
      <c r="D32" s="7">
        <f t="shared" si="0"/>
        <v>1</v>
      </c>
      <c r="E32" s="7">
        <f t="shared" si="0"/>
        <v>0.99999999999999989</v>
      </c>
      <c r="F32" s="7">
        <f t="shared" si="0"/>
        <v>1</v>
      </c>
      <c r="G32" s="7">
        <f t="shared" si="0"/>
        <v>1.0000000000000002</v>
      </c>
      <c r="H32" s="7">
        <f t="shared" si="0"/>
        <v>0.99999999999999989</v>
      </c>
      <c r="I32" s="7">
        <f t="shared" si="0"/>
        <v>1.0000000000000002</v>
      </c>
      <c r="J32" s="7">
        <f t="shared" si="0"/>
        <v>1</v>
      </c>
      <c r="K32" s="7">
        <f t="shared" si="0"/>
        <v>1</v>
      </c>
      <c r="L32" s="7">
        <f t="shared" si="0"/>
        <v>1</v>
      </c>
      <c r="M32" s="7">
        <f t="shared" si="0"/>
        <v>1</v>
      </c>
      <c r="N32" s="7">
        <f t="shared" si="0"/>
        <v>1</v>
      </c>
    </row>
    <row r="35" spans="1:14" x14ac:dyDescent="0.35">
      <c r="A35" s="1" t="s">
        <v>41</v>
      </c>
    </row>
    <row r="37" spans="1:14" x14ac:dyDescent="0.35">
      <c r="A37" s="10" t="s">
        <v>36</v>
      </c>
      <c r="B37" s="2">
        <v>2011</v>
      </c>
      <c r="C37" s="2">
        <v>2012</v>
      </c>
      <c r="D37" s="2">
        <v>2013</v>
      </c>
      <c r="E37" s="2">
        <v>2014</v>
      </c>
      <c r="F37" s="2">
        <v>2015</v>
      </c>
      <c r="G37" s="2">
        <v>2016</v>
      </c>
      <c r="H37" s="2">
        <v>2017</v>
      </c>
      <c r="I37" s="2">
        <v>2018</v>
      </c>
      <c r="J37" s="2">
        <v>2019</v>
      </c>
      <c r="K37" s="2">
        <v>2020</v>
      </c>
      <c r="L37" s="2">
        <v>2021</v>
      </c>
      <c r="M37" s="2">
        <v>2022</v>
      </c>
      <c r="N37" s="2" t="s">
        <v>48</v>
      </c>
    </row>
    <row r="38" spans="1:14" x14ac:dyDescent="0.35">
      <c r="A38" s="9" t="s">
        <v>29</v>
      </c>
      <c r="B38" s="8">
        <v>0.32314107018763027</v>
      </c>
      <c r="C38" s="8">
        <v>0.3341664773157616</v>
      </c>
      <c r="D38" s="8">
        <v>0.36477307811052789</v>
      </c>
      <c r="E38" s="8">
        <v>0.35970942040306197</v>
      </c>
      <c r="F38" s="8">
        <v>0.37293596455900119</v>
      </c>
      <c r="G38" s="8">
        <v>0.40413337964571033</v>
      </c>
      <c r="H38" s="8">
        <v>0.4000706526538903</v>
      </c>
      <c r="I38" s="8">
        <v>0.4056586608442504</v>
      </c>
      <c r="J38" s="8">
        <v>0.4168455396239375</v>
      </c>
      <c r="K38" s="8">
        <v>0.45280960174577195</v>
      </c>
      <c r="L38" s="8">
        <v>0.47113840340103919</v>
      </c>
      <c r="M38" s="8">
        <v>0.45050482879719056</v>
      </c>
      <c r="N38" s="8">
        <v>0.39237010676156586</v>
      </c>
    </row>
    <row r="39" spans="1:14" x14ac:dyDescent="0.35">
      <c r="A39" s="9" t="s">
        <v>30</v>
      </c>
      <c r="B39" s="8">
        <v>3.2429928190873286E-2</v>
      </c>
      <c r="C39" s="8">
        <v>3.0750586987805802E-2</v>
      </c>
      <c r="D39" s="8">
        <v>3.1568385304106203E-2</v>
      </c>
      <c r="E39" s="8">
        <v>3.5228870488986097E-2</v>
      </c>
      <c r="F39" s="8">
        <v>3.809907370116794E-2</v>
      </c>
      <c r="G39" s="8">
        <v>4.0465439388676624E-2</v>
      </c>
      <c r="H39" s="8">
        <v>3.8770643822308576E-2</v>
      </c>
      <c r="I39" s="8">
        <v>4.2667394468704517E-2</v>
      </c>
      <c r="J39" s="8">
        <v>3.8121404653558857E-2</v>
      </c>
      <c r="K39" s="8">
        <v>4.1280232769594472E-2</v>
      </c>
      <c r="L39" s="8">
        <v>3.6939064714218234E-2</v>
      </c>
      <c r="M39" s="8">
        <v>3.9508340649692719E-2</v>
      </c>
      <c r="N39" s="8">
        <v>3.6882562277580071E-2</v>
      </c>
    </row>
    <row r="40" spans="1:14" ht="29" x14ac:dyDescent="0.35">
      <c r="A40" s="9" t="s">
        <v>31</v>
      </c>
      <c r="B40" s="8">
        <v>0.25581036213419817</v>
      </c>
      <c r="C40" s="8">
        <v>0.26266757555101117</v>
      </c>
      <c r="D40" s="8">
        <v>0.23456313677060819</v>
      </c>
      <c r="E40" s="8">
        <v>0.24668020621777847</v>
      </c>
      <c r="F40" s="8">
        <v>0.2278695126862666</v>
      </c>
      <c r="G40" s="8">
        <v>0.21926015977770058</v>
      </c>
      <c r="H40" s="8">
        <v>0.22502870264064292</v>
      </c>
      <c r="I40" s="8">
        <v>0.21060771470160117</v>
      </c>
      <c r="J40" s="8">
        <v>0.22040010303082336</v>
      </c>
      <c r="K40" s="8">
        <v>0.20285506455719224</v>
      </c>
      <c r="L40" s="8">
        <v>0.18195559754369386</v>
      </c>
      <c r="M40" s="8">
        <v>0.1866769095697981</v>
      </c>
      <c r="N40" s="8">
        <v>0.22505338078291814</v>
      </c>
    </row>
    <row r="41" spans="1:14" ht="29" x14ac:dyDescent="0.35">
      <c r="A41" s="9" t="s">
        <v>32</v>
      </c>
      <c r="B41" s="8">
        <v>2.4862944946336188E-2</v>
      </c>
      <c r="C41" s="8">
        <v>2.4615617662652425E-2</v>
      </c>
      <c r="D41" s="8">
        <v>2.5239271380055571E-2</v>
      </c>
      <c r="E41" s="8">
        <v>2.3746289642243401E-2</v>
      </c>
      <c r="F41" s="8">
        <v>2.5936367297623844E-2</v>
      </c>
      <c r="G41" s="8">
        <v>2.2143105244876692E-2</v>
      </c>
      <c r="H41" s="8">
        <v>2.2255585975448203E-2</v>
      </c>
      <c r="I41" s="8">
        <v>2.1106259097525476E-2</v>
      </c>
      <c r="J41" s="8">
        <v>2.2409204086889328E-2</v>
      </c>
      <c r="K41" s="8">
        <v>2.3731587561374796E-2</v>
      </c>
      <c r="L41" s="8">
        <v>1.8705715635333017E-2</v>
      </c>
      <c r="M41" s="8">
        <v>1.8985952589991219E-2</v>
      </c>
      <c r="N41" s="8">
        <v>2.3003558718861207E-2</v>
      </c>
    </row>
    <row r="42" spans="1:14" ht="29" x14ac:dyDescent="0.35">
      <c r="A42" s="9" t="s">
        <v>33</v>
      </c>
      <c r="B42" s="8">
        <v>0.13149563740251718</v>
      </c>
      <c r="C42" s="8">
        <v>0.13050064379307733</v>
      </c>
      <c r="D42" s="8">
        <v>0.14225069465884532</v>
      </c>
      <c r="E42" s="8">
        <v>0.13286986408373691</v>
      </c>
      <c r="F42" s="8">
        <v>0.12855416834474426</v>
      </c>
      <c r="G42" s="8">
        <v>0.11870441125390761</v>
      </c>
      <c r="H42" s="8">
        <v>0.11904972180517531</v>
      </c>
      <c r="I42" s="8">
        <v>0.11599344978165939</v>
      </c>
      <c r="J42" s="8">
        <v>0.10337425946595691</v>
      </c>
      <c r="K42" s="8">
        <v>4.9827241316603016E-2</v>
      </c>
      <c r="L42" s="8">
        <v>6.7359470949456782E-2</v>
      </c>
      <c r="M42" s="8">
        <v>8.5601404741000878E-2</v>
      </c>
      <c r="N42" s="8">
        <v>0.1124626334519573</v>
      </c>
    </row>
    <row r="43" spans="1:14" x14ac:dyDescent="0.35">
      <c r="A43" s="9" t="s">
        <v>34</v>
      </c>
      <c r="B43" s="8">
        <v>0.23226005713844491</v>
      </c>
      <c r="C43" s="8">
        <v>0.21729909868969174</v>
      </c>
      <c r="D43" s="8">
        <v>0.20160543377585677</v>
      </c>
      <c r="E43" s="8">
        <v>0.20176534916419309</v>
      </c>
      <c r="F43" s="8">
        <v>0.20660491341119616</v>
      </c>
      <c r="G43" s="8">
        <v>0.19529350468912815</v>
      </c>
      <c r="H43" s="8">
        <v>0.19482469310253467</v>
      </c>
      <c r="I43" s="8">
        <v>0.2039665211062591</v>
      </c>
      <c r="J43" s="8">
        <v>0.19884948913883402</v>
      </c>
      <c r="K43" s="8">
        <v>0.22949627204946355</v>
      </c>
      <c r="L43" s="8">
        <v>0.22390174775625887</v>
      </c>
      <c r="M43" s="8">
        <v>0.21872256365232659</v>
      </c>
      <c r="N43" s="8">
        <v>0.21022775800711746</v>
      </c>
    </row>
    <row r="44" spans="1:14" x14ac:dyDescent="0.35">
      <c r="A44" s="15" t="s">
        <v>35</v>
      </c>
      <c r="B44" s="8">
        <v>1.0000000000000002</v>
      </c>
      <c r="C44" s="8">
        <v>1</v>
      </c>
      <c r="D44" s="8">
        <v>1</v>
      </c>
      <c r="E44" s="8">
        <v>1</v>
      </c>
      <c r="F44" s="8">
        <v>0.99999999999999989</v>
      </c>
      <c r="G44" s="8">
        <v>1</v>
      </c>
      <c r="H44" s="8">
        <v>0.99999999999999989</v>
      </c>
      <c r="I44" s="8">
        <v>1</v>
      </c>
      <c r="J44" s="8">
        <v>1</v>
      </c>
      <c r="K44" s="8">
        <v>1</v>
      </c>
      <c r="L44" s="8">
        <v>1</v>
      </c>
      <c r="M44" s="8">
        <v>1.0000000000000002</v>
      </c>
      <c r="N44" s="8">
        <v>1</v>
      </c>
    </row>
    <row r="46" spans="1:14" x14ac:dyDescent="0.35">
      <c r="A46" s="17"/>
      <c r="B46" s="17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</row>
    <row r="47" spans="1:14" x14ac:dyDescent="0.35">
      <c r="A47" s="17"/>
      <c r="B47" s="17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</row>
    <row r="48" spans="1:14" x14ac:dyDescent="0.35">
      <c r="A48" s="17"/>
      <c r="B48" s="17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</row>
    <row r="49" spans="1:13" x14ac:dyDescent="0.35">
      <c r="A49" s="17"/>
      <c r="B49" s="17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</row>
    <row r="50" spans="1:13" x14ac:dyDescent="0.35">
      <c r="A50" s="17"/>
      <c r="B50" s="17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</row>
    <row r="51" spans="1:13" x14ac:dyDescent="0.35">
      <c r="A51" s="17"/>
      <c r="B51" s="17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</row>
    <row r="52" spans="1:13" x14ac:dyDescent="0.35">
      <c r="A52" s="17"/>
      <c r="B52" s="17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</row>
    <row r="53" spans="1:13" x14ac:dyDescent="0.35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</row>
    <row r="54" spans="1:13" x14ac:dyDescent="0.35">
      <c r="A54" s="17"/>
      <c r="B54" s="17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</row>
    <row r="55" spans="1:13" x14ac:dyDescent="0.35">
      <c r="A55" s="17"/>
      <c r="B55" s="17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</row>
    <row r="56" spans="1:13" x14ac:dyDescent="0.35">
      <c r="A56" s="17"/>
      <c r="B56" s="17"/>
      <c r="C56" s="17"/>
      <c r="D56" s="17"/>
      <c r="E56" s="17"/>
      <c r="F56" s="17"/>
      <c r="G56" s="17"/>
      <c r="H56" s="17"/>
      <c r="I56" s="17"/>
      <c r="J56" s="17"/>
      <c r="K56" s="17"/>
      <c r="L56" s="17"/>
      <c r="M56" s="17"/>
    </row>
    <row r="57" spans="1:13" x14ac:dyDescent="0.35">
      <c r="A57" s="17"/>
      <c r="B57" s="17"/>
      <c r="C57" s="17"/>
      <c r="D57" s="17"/>
      <c r="E57" s="17"/>
      <c r="F57" s="17"/>
      <c r="G57" s="17"/>
      <c r="H57" s="17"/>
      <c r="I57" s="17"/>
      <c r="J57" s="17"/>
      <c r="K57" s="17"/>
      <c r="L57" s="17"/>
      <c r="M57" s="17"/>
    </row>
    <row r="58" spans="1:13" x14ac:dyDescent="0.35">
      <c r="A58" s="17"/>
      <c r="B58" s="17"/>
      <c r="C58" s="17"/>
      <c r="D58" s="17"/>
      <c r="E58" s="17"/>
      <c r="F58" s="17"/>
      <c r="G58" s="17"/>
      <c r="H58" s="17"/>
      <c r="I58" s="17"/>
      <c r="J58" s="17"/>
      <c r="K58" s="17"/>
      <c r="L58" s="17"/>
      <c r="M58" s="17"/>
    </row>
    <row r="59" spans="1:13" x14ac:dyDescent="0.35">
      <c r="A59" s="17"/>
      <c r="B59" s="17"/>
      <c r="C59" s="17"/>
      <c r="D59" s="17"/>
      <c r="E59" s="17"/>
      <c r="F59" s="17"/>
      <c r="G59" s="17"/>
      <c r="H59" s="17"/>
      <c r="I59" s="17"/>
      <c r="J59" s="17"/>
      <c r="K59" s="17"/>
      <c r="L59" s="17"/>
      <c r="M59" s="17"/>
    </row>
    <row r="60" spans="1:13" x14ac:dyDescent="0.35">
      <c r="A60" s="17"/>
      <c r="B60" s="17"/>
      <c r="C60" s="17"/>
      <c r="D60" s="17"/>
      <c r="E60" s="17"/>
      <c r="F60" s="17"/>
      <c r="G60" s="17"/>
      <c r="H60" s="17"/>
      <c r="I60" s="17"/>
      <c r="J60" s="17"/>
      <c r="K60" s="17"/>
      <c r="L60" s="17"/>
      <c r="M60" s="17"/>
    </row>
    <row r="61" spans="1:13" x14ac:dyDescent="0.35">
      <c r="A61" s="17"/>
      <c r="B61" s="17"/>
      <c r="C61" s="17"/>
      <c r="D61" s="17"/>
      <c r="E61" s="17"/>
      <c r="F61" s="17"/>
      <c r="G61" s="17"/>
      <c r="H61" s="17"/>
      <c r="I61" s="17"/>
      <c r="J61" s="17"/>
      <c r="K61" s="17"/>
      <c r="L61" s="17"/>
      <c r="M61" s="17"/>
    </row>
    <row r="62" spans="1:13" x14ac:dyDescent="0.35">
      <c r="A62" s="17"/>
      <c r="B62" s="17"/>
      <c r="C62" s="17"/>
      <c r="D62" s="17"/>
      <c r="E62" s="17"/>
      <c r="F62" s="17"/>
      <c r="G62" s="17"/>
      <c r="H62" s="17"/>
      <c r="I62" s="17"/>
      <c r="J62" s="17"/>
      <c r="K62" s="17"/>
      <c r="L62" s="17"/>
      <c r="M62" s="17"/>
    </row>
    <row r="63" spans="1:13" x14ac:dyDescent="0.35">
      <c r="A63" s="17"/>
      <c r="B63" s="17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</row>
    <row r="64" spans="1:13" x14ac:dyDescent="0.35">
      <c r="A64" s="17"/>
      <c r="B64" s="17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</row>
    <row r="65" spans="1:13" x14ac:dyDescent="0.35">
      <c r="A65" s="17"/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</row>
    <row r="66" spans="1:13" x14ac:dyDescent="0.35">
      <c r="A66" s="17"/>
      <c r="B66" s="17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</row>
    <row r="67" spans="1:13" x14ac:dyDescent="0.35">
      <c r="A67" s="17"/>
      <c r="B67" s="17"/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17"/>
    </row>
    <row r="68" spans="1:13" x14ac:dyDescent="0.35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</row>
    <row r="69" spans="1:13" x14ac:dyDescent="0.35">
      <c r="A69" s="17"/>
      <c r="B69" s="17"/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</row>
    <row r="70" spans="1:13" x14ac:dyDescent="0.35">
      <c r="A70" s="17"/>
      <c r="B70" s="17"/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</row>
    <row r="71" spans="1:13" x14ac:dyDescent="0.35">
      <c r="A71" s="17"/>
      <c r="B71" s="17"/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6B9592-DFD0-407A-9E8B-B4FDF569C04F}">
  <dimension ref="A1:N37"/>
  <sheetViews>
    <sheetView tabSelected="1" workbookViewId="0">
      <selection activeCell="N32" sqref="N32"/>
    </sheetView>
  </sheetViews>
  <sheetFormatPr defaultRowHeight="14.5" x14ac:dyDescent="0.35"/>
  <cols>
    <col min="1" max="1" width="39.08984375" customWidth="1"/>
    <col min="14" max="14" width="18" customWidth="1"/>
  </cols>
  <sheetData>
    <row r="1" spans="1:14" x14ac:dyDescent="0.35">
      <c r="A1" s="1" t="s">
        <v>28</v>
      </c>
    </row>
    <row r="4" spans="1:14" x14ac:dyDescent="0.35">
      <c r="A4" s="11" t="s">
        <v>42</v>
      </c>
      <c r="B4" s="12">
        <v>2011</v>
      </c>
      <c r="C4" s="12">
        <v>2012</v>
      </c>
      <c r="D4" s="12">
        <v>2013</v>
      </c>
      <c r="E4" s="12">
        <v>2014</v>
      </c>
      <c r="F4" s="12">
        <v>2015</v>
      </c>
      <c r="G4" s="12">
        <v>2016</v>
      </c>
      <c r="H4" s="12">
        <v>2017</v>
      </c>
      <c r="I4" s="12">
        <v>2018</v>
      </c>
      <c r="J4" s="12">
        <v>2019</v>
      </c>
      <c r="K4" s="12">
        <v>2020</v>
      </c>
      <c r="L4" s="12">
        <v>2021</v>
      </c>
      <c r="M4" s="12">
        <v>2022</v>
      </c>
      <c r="N4" s="12" t="s">
        <v>45</v>
      </c>
    </row>
    <row r="5" spans="1:14" x14ac:dyDescent="0.35">
      <c r="A5" s="3" t="s">
        <v>43</v>
      </c>
      <c r="B5" s="13">
        <f>'5.1'!B7</f>
        <v>2087</v>
      </c>
      <c r="C5" s="13">
        <f>'5.1'!C7</f>
        <v>2221</v>
      </c>
      <c r="D5" s="13">
        <f>'5.1'!D7</f>
        <v>2473</v>
      </c>
      <c r="E5" s="13">
        <f>'5.1'!E7</f>
        <v>2520</v>
      </c>
      <c r="F5" s="13">
        <f>'5.1'!F7</f>
        <v>2605</v>
      </c>
      <c r="G5" s="13">
        <f>'5.1'!G7</f>
        <v>2718</v>
      </c>
      <c r="H5" s="13">
        <f>'5.1'!H7</f>
        <v>2703</v>
      </c>
      <c r="I5" s="13">
        <f>'5.1'!I7</f>
        <v>2700</v>
      </c>
      <c r="J5" s="13">
        <f>'5.1'!J7</f>
        <v>3151</v>
      </c>
      <c r="K5" s="13">
        <f>'5.1'!K7</f>
        <v>3408</v>
      </c>
      <c r="L5" s="13">
        <f>'5.1'!L7</f>
        <v>3696</v>
      </c>
      <c r="M5" s="13">
        <f>'5.1'!M7</f>
        <v>3259</v>
      </c>
      <c r="N5" s="13">
        <f>'5.1'!N7</f>
        <v>33541</v>
      </c>
    </row>
    <row r="6" spans="1:14" x14ac:dyDescent="0.35">
      <c r="A6" s="3" t="s">
        <v>27</v>
      </c>
      <c r="B6" s="4">
        <v>1580</v>
      </c>
      <c r="C6" s="4">
        <v>1730</v>
      </c>
      <c r="D6" s="4">
        <v>1943</v>
      </c>
      <c r="E6" s="4">
        <v>2089</v>
      </c>
      <c r="F6" s="4">
        <v>2121</v>
      </c>
      <c r="G6" s="4">
        <v>2336</v>
      </c>
      <c r="H6" s="4">
        <v>2356</v>
      </c>
      <c r="I6" s="4">
        <v>2424</v>
      </c>
      <c r="J6" s="4">
        <v>2781</v>
      </c>
      <c r="K6" s="4">
        <v>2875</v>
      </c>
      <c r="L6" s="4">
        <v>3154</v>
      </c>
      <c r="M6" s="4">
        <v>2480</v>
      </c>
      <c r="N6" s="4">
        <f>SUM(B6:M6)</f>
        <v>27869</v>
      </c>
    </row>
    <row r="8" spans="1:14" x14ac:dyDescent="0.35">
      <c r="A8" t="s">
        <v>40</v>
      </c>
    </row>
    <row r="9" spans="1:14" x14ac:dyDescent="0.35">
      <c r="A9" t="s">
        <v>38</v>
      </c>
    </row>
    <row r="11" spans="1:14" x14ac:dyDescent="0.35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</row>
    <row r="12" spans="1:14" x14ac:dyDescent="0.35">
      <c r="A12" s="17"/>
      <c r="B12" s="17"/>
      <c r="C12" s="17"/>
      <c r="D12" s="17"/>
      <c r="E12" s="17"/>
      <c r="F12" s="17"/>
      <c r="G12" s="17"/>
      <c r="H12" s="17"/>
      <c r="I12" s="17"/>
      <c r="J12" s="17"/>
      <c r="K12" s="17"/>
    </row>
    <row r="13" spans="1:14" x14ac:dyDescent="0.35">
      <c r="A13" s="17"/>
      <c r="B13" s="17"/>
      <c r="C13" s="17"/>
      <c r="D13" s="17"/>
      <c r="E13" s="17"/>
      <c r="F13" s="17"/>
      <c r="G13" s="17"/>
      <c r="H13" s="17"/>
      <c r="I13" s="17"/>
      <c r="J13" s="17"/>
      <c r="K13" s="17"/>
    </row>
    <row r="14" spans="1:14" x14ac:dyDescent="0.35">
      <c r="A14" s="17"/>
      <c r="B14" s="17"/>
      <c r="C14" s="17"/>
      <c r="D14" s="17"/>
      <c r="E14" s="17"/>
      <c r="F14" s="17"/>
      <c r="G14" s="17"/>
      <c r="H14" s="17"/>
      <c r="I14" s="17"/>
      <c r="J14" s="17"/>
      <c r="K14" s="17"/>
    </row>
    <row r="15" spans="1:14" x14ac:dyDescent="0.35">
      <c r="A15" s="17"/>
      <c r="B15" s="17"/>
      <c r="C15" s="17"/>
      <c r="D15" s="17"/>
      <c r="E15" s="17"/>
      <c r="F15" s="17"/>
      <c r="G15" s="17"/>
      <c r="H15" s="17"/>
      <c r="I15" s="17"/>
      <c r="J15" s="17"/>
      <c r="K15" s="17"/>
    </row>
    <row r="16" spans="1:14" x14ac:dyDescent="0.35">
      <c r="A16" s="17"/>
      <c r="B16" s="17"/>
      <c r="C16" s="17"/>
      <c r="D16" s="17"/>
      <c r="E16" s="17"/>
      <c r="F16" s="17"/>
      <c r="G16" s="17"/>
      <c r="H16" s="17"/>
      <c r="I16" s="17"/>
      <c r="J16" s="17"/>
      <c r="K16" s="17"/>
    </row>
    <row r="17" spans="1:11" x14ac:dyDescent="0.35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</row>
    <row r="18" spans="1:11" x14ac:dyDescent="0.35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</row>
    <row r="19" spans="1:11" x14ac:dyDescent="0.35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</row>
    <row r="20" spans="1:11" x14ac:dyDescent="0.35">
      <c r="A20" s="17"/>
      <c r="B20" s="17"/>
      <c r="C20" s="17"/>
      <c r="D20" s="17"/>
      <c r="E20" s="17"/>
      <c r="F20" s="17"/>
      <c r="G20" s="17"/>
      <c r="H20" s="17"/>
      <c r="I20" s="17"/>
      <c r="J20" s="17"/>
      <c r="K20" s="17"/>
    </row>
    <row r="21" spans="1:11" x14ac:dyDescent="0.35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</row>
    <row r="22" spans="1:11" x14ac:dyDescent="0.35">
      <c r="A22" s="17"/>
      <c r="B22" s="17"/>
      <c r="C22" s="17"/>
      <c r="D22" s="17"/>
      <c r="E22" s="17"/>
      <c r="F22" s="17"/>
      <c r="G22" s="17"/>
      <c r="H22" s="17"/>
      <c r="I22" s="17"/>
      <c r="J22" s="17"/>
      <c r="K22" s="17"/>
    </row>
    <row r="23" spans="1:11" x14ac:dyDescent="0.35">
      <c r="A23" s="17"/>
      <c r="B23" s="17"/>
      <c r="C23" s="17"/>
      <c r="D23" s="17"/>
      <c r="E23" s="17"/>
      <c r="F23" s="17"/>
      <c r="G23" s="17"/>
      <c r="H23" s="17"/>
      <c r="I23" s="17"/>
      <c r="J23" s="17"/>
      <c r="K23" s="17"/>
    </row>
    <row r="24" spans="1:11" x14ac:dyDescent="0.35">
      <c r="A24" s="17"/>
      <c r="B24" s="17"/>
      <c r="C24" s="17"/>
      <c r="D24" s="17"/>
      <c r="E24" s="17"/>
      <c r="F24" s="17"/>
      <c r="G24" s="17"/>
      <c r="H24" s="17"/>
      <c r="I24" s="17"/>
      <c r="J24" s="17"/>
      <c r="K24" s="17"/>
    </row>
    <row r="25" spans="1:11" x14ac:dyDescent="0.35">
      <c r="A25" s="17"/>
      <c r="B25" s="17"/>
      <c r="C25" s="17"/>
      <c r="D25" s="17"/>
      <c r="E25" s="17"/>
      <c r="F25" s="17"/>
      <c r="G25" s="17"/>
      <c r="H25" s="17"/>
      <c r="I25" s="17"/>
      <c r="J25" s="17"/>
      <c r="K25" s="17"/>
    </row>
    <row r="26" spans="1:11" x14ac:dyDescent="0.35">
      <c r="A26" s="17"/>
      <c r="B26" s="17"/>
      <c r="C26" s="17"/>
      <c r="D26" s="17"/>
      <c r="E26" s="17"/>
      <c r="F26" s="17"/>
      <c r="G26" s="17"/>
      <c r="H26" s="17"/>
      <c r="I26" s="17"/>
      <c r="J26" s="17"/>
      <c r="K26" s="17"/>
    </row>
    <row r="27" spans="1:11" x14ac:dyDescent="0.35">
      <c r="A27" s="17"/>
      <c r="B27" s="17"/>
      <c r="C27" s="17"/>
      <c r="D27" s="17"/>
      <c r="E27" s="17"/>
      <c r="F27" s="17"/>
      <c r="G27" s="17"/>
      <c r="H27" s="17"/>
      <c r="I27" s="17"/>
      <c r="J27" s="17"/>
      <c r="K27" s="17"/>
    </row>
    <row r="28" spans="1:11" x14ac:dyDescent="0.35">
      <c r="A28" s="17"/>
      <c r="B28" s="17"/>
      <c r="C28" s="17"/>
      <c r="D28" s="17"/>
      <c r="E28" s="17"/>
      <c r="F28" s="17"/>
      <c r="G28" s="17"/>
      <c r="H28" s="17"/>
      <c r="I28" s="17"/>
      <c r="J28" s="17"/>
      <c r="K28" s="17"/>
    </row>
    <row r="29" spans="1:11" x14ac:dyDescent="0.35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</row>
    <row r="30" spans="1:11" x14ac:dyDescent="0.35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</row>
    <row r="31" spans="1:11" x14ac:dyDescent="0.35">
      <c r="A31" s="17"/>
      <c r="B31" s="17"/>
      <c r="C31" s="17"/>
      <c r="D31" s="17"/>
      <c r="E31" s="17"/>
      <c r="F31" s="17"/>
      <c r="G31" s="17"/>
      <c r="H31" s="17"/>
      <c r="I31" s="17"/>
      <c r="J31" s="17"/>
      <c r="K31" s="17"/>
    </row>
    <row r="32" spans="1:11" x14ac:dyDescent="0.35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</row>
    <row r="33" spans="1:11" x14ac:dyDescent="0.35">
      <c r="A33" s="17"/>
      <c r="B33" s="17"/>
      <c r="C33" s="17"/>
      <c r="D33" s="17"/>
      <c r="E33" s="17"/>
      <c r="F33" s="17"/>
      <c r="G33" s="17"/>
      <c r="H33" s="17"/>
      <c r="I33" s="17"/>
      <c r="J33" s="17"/>
      <c r="K33" s="17"/>
    </row>
    <row r="34" spans="1:11" x14ac:dyDescent="0.35">
      <c r="A34" s="17"/>
      <c r="B34" s="17"/>
      <c r="C34" s="17"/>
      <c r="D34" s="17"/>
      <c r="E34" s="17"/>
      <c r="F34" s="17"/>
      <c r="G34" s="17"/>
      <c r="H34" s="17"/>
      <c r="I34" s="17"/>
      <c r="J34" s="17"/>
      <c r="K34" s="17"/>
    </row>
    <row r="35" spans="1:11" x14ac:dyDescent="0.35">
      <c r="A35" s="17"/>
      <c r="B35" s="17"/>
      <c r="C35" s="17"/>
      <c r="D35" s="17"/>
      <c r="E35" s="17"/>
      <c r="F35" s="17"/>
      <c r="G35" s="17"/>
      <c r="H35" s="17"/>
      <c r="I35" s="17"/>
      <c r="J35" s="17"/>
      <c r="K35" s="17"/>
    </row>
    <row r="36" spans="1:11" x14ac:dyDescent="0.35">
      <c r="A36" s="17"/>
      <c r="B36" s="17"/>
      <c r="C36" s="17"/>
      <c r="D36" s="17"/>
      <c r="E36" s="17"/>
      <c r="F36" s="17"/>
      <c r="G36" s="17"/>
      <c r="H36" s="17"/>
      <c r="I36" s="17"/>
      <c r="J36" s="17"/>
      <c r="K36" s="17"/>
    </row>
    <row r="37" spans="1:11" x14ac:dyDescent="0.35">
      <c r="A37" s="17"/>
      <c r="B37" s="17"/>
      <c r="C37" s="17"/>
      <c r="D37" s="17"/>
      <c r="E37" s="17"/>
      <c r="F37" s="17"/>
      <c r="G37" s="17"/>
      <c r="H37" s="17"/>
      <c r="I37" s="17"/>
      <c r="J37" s="17"/>
      <c r="K37" s="17"/>
    </row>
  </sheetData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3</vt:i4>
      </vt:variant>
    </vt:vector>
  </HeadingPairs>
  <TitlesOfParts>
    <vt:vector size="3" baseType="lpstr">
      <vt:lpstr>5.1</vt:lpstr>
      <vt:lpstr>5.2</vt:lpstr>
      <vt:lpstr>5.3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Tanel Hirv</dc:creator>
  <cp:lastModifiedBy>Kristina Laurand</cp:lastModifiedBy>
  <dcterms:created xsi:type="dcterms:W3CDTF">2023-01-31T12:39:42Z</dcterms:created>
  <dcterms:modified xsi:type="dcterms:W3CDTF">2023-02-06T08:09:46Z</dcterms:modified>
</cp:coreProperties>
</file>