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xr:revisionPtr revIDLastSave="0" documentId="13_ncr:1_{0F98F1AE-7CB9-4F83-A245-458A0C4E06BC}" xr6:coauthVersionLast="47" xr6:coauthVersionMax="47" xr10:uidLastSave="{00000000-0000-0000-0000-000000000000}"/>
  <bookViews>
    <workbookView xWindow="-120" yWindow="-120" windowWidth="29040" windowHeight="15840" activeTab="4" xr2:uid="{00000000-000D-0000-FFFF-FFFF00000000}"/>
  </bookViews>
  <sheets>
    <sheet name="Tabel 1" sheetId="1" r:id="rId1"/>
    <sheet name="Tabel 2" sheetId="2" r:id="rId2"/>
    <sheet name="Tabel 3" sheetId="3" r:id="rId3"/>
    <sheet name="Tabel 4" sheetId="4" r:id="rId4"/>
    <sheet name="Tabel 5" sheetId="5" r:id="rId5"/>
    <sheet name="Lisainfo"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7" i="5" l="1"/>
  <c r="C17" i="5"/>
  <c r="D10" i="1" l="1"/>
  <c r="C10" i="1"/>
  <c r="E9" i="1"/>
  <c r="E8" i="1"/>
  <c r="D7" i="1"/>
  <c r="C7" i="1"/>
  <c r="E6" i="1"/>
  <c r="E5" i="1"/>
  <c r="E7" i="1" l="1"/>
  <c r="E10" i="1"/>
</calcChain>
</file>

<file path=xl/sharedStrings.xml><?xml version="1.0" encoding="utf-8"?>
<sst xmlns="http://schemas.openxmlformats.org/spreadsheetml/2006/main" count="132" uniqueCount="118">
  <si>
    <t>Taotluste esitamise aasta</t>
  </si>
  <si>
    <t>Esitatud taotlusi kokku</t>
  </si>
  <si>
    <t>Positiivse rahastus-otsuse saanud projekte kokku</t>
  </si>
  <si>
    <t>Eesti edukuse määr (%)</t>
  </si>
  <si>
    <t>Kõik taotlused</t>
  </si>
  <si>
    <t>sh VKE-de taotlused</t>
  </si>
  <si>
    <t>EL-i toetus (mln eurot)</t>
  </si>
  <si>
    <t>Riik</t>
  </si>
  <si>
    <t>Edukuse määr (%)</t>
  </si>
  <si>
    <t>Taotlusi teadlase TTE kohta</t>
  </si>
  <si>
    <t>Belgia</t>
  </si>
  <si>
    <t>Austria</t>
  </si>
  <si>
    <t>Prantsusmaa</t>
  </si>
  <si>
    <t>Holland</t>
  </si>
  <si>
    <t>Saksamaa</t>
  </si>
  <si>
    <t>Luksemburg</t>
  </si>
  <si>
    <t>Rootsi</t>
  </si>
  <si>
    <t>Taani</t>
  </si>
  <si>
    <t>Iirimaa</t>
  </si>
  <si>
    <t>Tšehhi</t>
  </si>
  <si>
    <t>Soome</t>
  </si>
  <si>
    <t>Hispaania</t>
  </si>
  <si>
    <t>Kreeka</t>
  </si>
  <si>
    <t>Malta</t>
  </si>
  <si>
    <t>Eesti</t>
  </si>
  <si>
    <t>Läti</t>
  </si>
  <si>
    <t>Horvaatia</t>
  </si>
  <si>
    <t>Rumeenia</t>
  </si>
  <si>
    <t>Küpros</t>
  </si>
  <si>
    <t>Poola</t>
  </si>
  <si>
    <t>Portugal</t>
  </si>
  <si>
    <t>Leedu</t>
  </si>
  <si>
    <t>Slovakkia</t>
  </si>
  <si>
    <t>Itaalia</t>
  </si>
  <si>
    <t>Ungari</t>
  </si>
  <si>
    <t>Bulgaaria</t>
  </si>
  <si>
    <t>Sloveenia</t>
  </si>
  <si>
    <t>Toetus kokku (mln eurot)</t>
  </si>
  <si>
    <t>Tartu Ülikool</t>
  </si>
  <si>
    <t>Tallinna Tehnikaülikool</t>
  </si>
  <si>
    <t>Tallinna Ülikool</t>
  </si>
  <si>
    <t>Eesti Maaülikool</t>
  </si>
  <si>
    <t>Cybernetica AS</t>
  </si>
  <si>
    <t>Civitta Eesti AS</t>
  </si>
  <si>
    <t>SA Eesti Teadusagentuur*</t>
  </si>
  <si>
    <t>Sammas</t>
  </si>
  <si>
    <t>Valdkond</t>
  </si>
  <si>
    <t>EL-i toetuse osakaal (%)</t>
  </si>
  <si>
    <t>Ettevõtted</t>
  </si>
  <si>
    <t>Kõrgharidus- asutused ning muud teadus- asutused</t>
  </si>
  <si>
    <t>Euroopa Liit (13)</t>
  </si>
  <si>
    <t>SA Stockholmi Keskkonnainstituudi Tallinna Keskus</t>
  </si>
  <si>
    <t>Tabelis on toodud kõik positiivse rahastusotsuse saanud taotlused, millest osa pole veel lepinguga kaetud.</t>
  </si>
  <si>
    <t>Projektides osalemiste summa organisatsioonitüüpide lõikes erineb Eesti projektide kogusummast, kuna osades projektides osaleb Eestist mitu partnerit/erinevat tüüpi organisatsiooni.</t>
  </si>
  <si>
    <t>EL27 keskmine edukuse määr (%)</t>
  </si>
  <si>
    <t>2021-2022</t>
  </si>
  <si>
    <t>1. Ülevaade Eesti osalemisest raamprogrammis Euroopa horisont aastatel 2021-2022</t>
  </si>
  <si>
    <t>Riigi- sektori asutused ja teised</t>
  </si>
  <si>
    <t>Kõrgharidus-asutused ning muud teadus- asutused</t>
  </si>
  <si>
    <t>Keskmine taotluses küsitud summa (tuhat eurot)</t>
  </si>
  <si>
    <t>Euroopa Liit (14)</t>
  </si>
  <si>
    <t>Euroopa Liit (27)</t>
  </si>
  <si>
    <t>3. Eesti edukus raamprogrammis Euroopa horisont võrreldes teiste Euroopa Liidu riikidega seisuga 31.12.2022</t>
  </si>
  <si>
    <t>3.1.    Kõrgharidusasutused ning muud teadusasutused</t>
  </si>
  <si>
    <t>Asutus</t>
  </si>
  <si>
    <t>Eesti Geoloogiateenistus</t>
  </si>
  <si>
    <t>Tervise Arengu Instituut</t>
  </si>
  <si>
    <t>MTÜ Shogenergy</t>
  </si>
  <si>
    <t>3.2. Ettevõtted</t>
  </si>
  <si>
    <t>Digiotouch OÜ</t>
  </si>
  <si>
    <t>Guardtime OÜ</t>
  </si>
  <si>
    <t>Nanordica Medical OÜ</t>
  </si>
  <si>
    <t>Protobios OÜ</t>
  </si>
  <si>
    <t>MTÜ Australo Alpha Lab</t>
  </si>
  <si>
    <t>Põllumajandusuuringute Keskus</t>
  </si>
  <si>
    <t>SA Põhja-Eesti Reginonaalhaigla</t>
  </si>
  <si>
    <t>4. Raamprogrammist Euroopa horisont aastatel 2021-2022 kõige rohkem toetusi saanud Eesti organisatsioonid</t>
  </si>
  <si>
    <t>I sammas:</t>
  </si>
  <si>
    <t>Euroopa Teadusnõukogu (ERC)</t>
  </si>
  <si>
    <t>Tipptasemel teadus 4.63 mln eurot, 6.4% (EXCELLENT SCIENCE)</t>
  </si>
  <si>
    <t>Marie Skłodowska-Curie tegevused</t>
  </si>
  <si>
    <t>Teadustaristud</t>
  </si>
  <si>
    <t>II sammas:</t>
  </si>
  <si>
    <t>Klaster 1: Tervis</t>
  </si>
  <si>
    <t>Klaster 2: Kultuur, loovus ja kaasav ühiskond</t>
  </si>
  <si>
    <t>Klaster 3: Ühiskonna tsiviiljulgeolek</t>
  </si>
  <si>
    <t>Klaster 4: Digivaldkond, tööstus ja kosmos</t>
  </si>
  <si>
    <t>Klaster 5: Kliima, energia ja transport</t>
  </si>
  <si>
    <t>Klaster 6: Toit, biomajandus, loodusvarad, põllumajandus ja keskkond</t>
  </si>
  <si>
    <t>Euroopa Innovatsiooninõukogu (EIC)</t>
  </si>
  <si>
    <t>Euroopa innovatsiooni ökosüsteemid (EIE)</t>
  </si>
  <si>
    <t>Osaluse laiendamine ja Euroopa teadusruumi tugevdamine 10.1 mln eurot, 13.9% (WIDENING PARTICIPATION AND STRENGTHENING THE EUROPEAN RESEARCH AREA)</t>
  </si>
  <si>
    <t>Osaluse laiendamine ja tipptaseme levik</t>
  </si>
  <si>
    <t>Euroopa T&amp;I süsteemi reformimine ja tõhustamine</t>
  </si>
  <si>
    <t>Kokku</t>
  </si>
  <si>
    <t>4. Raamprogrammist Euroopa horisont Eestisse laekunud toetuse (mln eurot) jagunemine valdkondade vahel 2022. aasta lõpu seisuga</t>
  </si>
  <si>
    <t>Maaelu Teadmuskeskus</t>
  </si>
  <si>
    <t>Keemilise ja Bioloogise Füüsika Instituut</t>
  </si>
  <si>
    <t>Seventh Sense OÜ</t>
  </si>
  <si>
    <t>AS LTH-Baas</t>
  </si>
  <si>
    <t>Patchstack OÜ</t>
  </si>
  <si>
    <t>Multicharge OÜ</t>
  </si>
  <si>
    <t>3.3. Teised asutused</t>
  </si>
  <si>
    <t>Tallinna linnavalitsus</t>
  </si>
  <si>
    <t>Terviseamet</t>
  </si>
  <si>
    <t>SA Pärnumaa arenduskeskus</t>
  </si>
  <si>
    <t>Saadud rahastus SKP kohta võrreldes EL27 keskmisega (EL27=100%)</t>
  </si>
  <si>
    <t>Saadud rahastus TTE kohta võrreldes EL27 keskmisega (EL27=100%)</t>
  </si>
  <si>
    <t>Tabelis on toodud SKP-ga ja teadlase täistöökohaga (TTE) normeeritud toetus raamprogrammist Euroopa horisont positiivse rahastusotsuse saanud taotlustele riigiti (EL27 = 100%).</t>
  </si>
  <si>
    <t>Projektides osalemiste arv</t>
  </si>
  <si>
    <t>Grandilepingu allkirjastamise aasta</t>
  </si>
  <si>
    <t>ELi toetus (mln eurot)</t>
  </si>
  <si>
    <t>Projektide arv</t>
  </si>
  <si>
    <t>2022 osakaalud (%)</t>
  </si>
  <si>
    <t>2. Ülevaade Eesti organisatsioonide osalemisest Euroopa horisondi projektides (allkirjastatud lepingud) 2022. aasta lõpuseisul.</t>
  </si>
  <si>
    <t>Osalemiste arv</t>
  </si>
  <si>
    <t>Üleilmsed väljakutsed ja Euroopa tööstuse konkurentsivõime 47.75 mln eurot, 65.9% (GLOBAL CHALLENGE AND EUROPEAN COMPETITIVNESS)</t>
  </si>
  <si>
    <t>III sammas: Innovatiivne Euroopa 9.97 mln eurot, 13.8% (INNOVATIVE EUROPE)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</si>
</sst>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4" x14ac:knownFonts="1">
    <font>
      <sz val="11"/>
      <color theme="1"/>
      <name val="Calibri"/>
      <family val="2"/>
      <scheme val="minor"/>
    </font>
    <font>
      <sz val="9"/>
      <color theme="1"/>
      <name val="Calibri"/>
      <family val="2"/>
      <charset val="186"/>
      <scheme val="minor"/>
    </font>
    <font>
      <b/>
      <sz val="10"/>
      <color rgb="FF000000"/>
      <name val="Calibri Light"/>
      <family val="2"/>
      <charset val="186"/>
    </font>
    <font>
      <sz val="9"/>
      <color rgb="FF000000"/>
      <name val="Calibri"/>
      <family val="2"/>
      <charset val="186"/>
      <scheme val="minor"/>
    </font>
    <font>
      <b/>
      <sz val="10"/>
      <color rgb="FF000000"/>
      <name val="Calibri"/>
      <family val="2"/>
      <charset val="186"/>
      <scheme val="minor"/>
    </font>
    <font>
      <sz val="10"/>
      <color theme="1"/>
      <name val="Calibri"/>
      <family val="2"/>
      <scheme val="minor"/>
    </font>
    <font>
      <sz val="10"/>
      <color theme="1"/>
      <name val="Calibri"/>
      <family val="2"/>
      <charset val="186"/>
      <scheme val="minor"/>
    </font>
    <font>
      <b/>
      <sz val="10"/>
      <color theme="1"/>
      <name val="Calibri"/>
      <family val="2"/>
      <charset val="186"/>
      <scheme val="minor"/>
    </font>
    <font>
      <sz val="10"/>
      <color theme="1"/>
      <name val="Calibri Light"/>
      <family val="2"/>
      <charset val="186"/>
    </font>
    <font>
      <sz val="11"/>
      <color theme="1"/>
      <name val="Calibri"/>
      <family val="2"/>
      <scheme val="minor"/>
    </font>
    <font>
      <b/>
      <sz val="9"/>
      <color rgb="FF2C2A29"/>
      <name val="Calibri"/>
      <family val="2"/>
      <charset val="186"/>
      <scheme val="minor"/>
    </font>
    <font>
      <b/>
      <sz val="9"/>
      <color rgb="FF000000"/>
      <name val="Calibri"/>
      <family val="2"/>
      <charset val="186"/>
      <scheme val="minor"/>
    </font>
    <font>
      <sz val="9"/>
      <color rgb="FF2C2A29"/>
      <name val="Calibri"/>
      <family val="2"/>
      <charset val="186"/>
      <scheme val="minor"/>
    </font>
    <font>
      <b/>
      <sz val="8"/>
      <color rgb="FF2C2A29"/>
      <name val="Calibri"/>
      <family val="2"/>
      <charset val="186"/>
      <scheme val="minor"/>
    </font>
    <font>
      <sz val="8"/>
      <color rgb="FF000000"/>
      <name val="Calibri"/>
      <family val="2"/>
      <charset val="186"/>
      <scheme val="minor"/>
    </font>
    <font>
      <sz val="11"/>
      <name val="Arial"/>
      <family val="2"/>
      <charset val="186"/>
    </font>
    <font>
      <sz val="9"/>
      <color theme="1"/>
      <name val="Calibri"/>
      <family val="2"/>
      <scheme val="minor"/>
    </font>
    <font>
      <b/>
      <sz val="11"/>
      <color theme="1"/>
      <name val="Calibri"/>
      <family val="2"/>
      <charset val="186"/>
      <scheme val="minor"/>
    </font>
    <font>
      <sz val="8"/>
      <color theme="1"/>
      <name val="Calibri"/>
      <family val="2"/>
      <scheme val="minor"/>
    </font>
    <font>
      <sz val="8"/>
      <color rgb="FF2C2A29"/>
      <name val="Calibri"/>
      <family val="2"/>
      <charset val="186"/>
      <scheme val="minor"/>
    </font>
    <font>
      <b/>
      <sz val="9"/>
      <name val="Calibri"/>
      <family val="2"/>
      <scheme val="minor"/>
    </font>
    <font>
      <b/>
      <sz val="9"/>
      <color rgb="FF000000"/>
      <name val="Calibri"/>
      <family val="2"/>
      <scheme val="minor"/>
    </font>
    <font>
      <sz val="9"/>
      <color rgb="FF000000"/>
      <name val="Calibri"/>
      <family val="2"/>
      <scheme val="minor"/>
    </font>
    <font>
      <b/>
      <sz val="9"/>
      <color theme="1"/>
      <name val="Calibri"/>
      <family val="2"/>
      <charset val="186"/>
      <scheme val="minor"/>
    </font>
  </fonts>
  <fills count="8">
    <fill>
      <patternFill patternType="none"/>
    </fill>
    <fill>
      <patternFill patternType="gray125"/>
    </fill>
    <fill>
      <patternFill patternType="solid">
        <fgColor rgb="FFE8E1F4"/>
        <bgColor indexed="64"/>
      </patternFill>
    </fill>
    <fill>
      <patternFill patternType="solid">
        <fgColor rgb="FFFFFFFF"/>
        <bgColor indexed="64"/>
      </patternFill>
    </fill>
    <fill>
      <patternFill patternType="solid">
        <fgColor theme="0"/>
        <bgColor indexed="64"/>
      </patternFill>
    </fill>
    <fill>
      <patternFill patternType="solid">
        <fgColor rgb="FFE7E6E6"/>
        <bgColor indexed="64"/>
      </patternFill>
    </fill>
    <fill>
      <patternFill patternType="solid">
        <fgColor theme="0" tint="-0.14999847407452621"/>
        <bgColor indexed="64"/>
      </patternFill>
    </fill>
    <fill>
      <patternFill patternType="solid">
        <fgColor theme="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9" fontId="9" fillId="0" borderId="0" applyFont="0" applyFill="0" applyBorder="0" applyAlignment="0" applyProtection="0"/>
    <xf numFmtId="0" fontId="15" fillId="0" borderId="0"/>
  </cellStyleXfs>
  <cellXfs count="83">
    <xf numFmtId="0" fontId="0" fillId="0" borderId="0" xfId="0"/>
    <xf numFmtId="0" fontId="3" fillId="0" borderId="0" xfId="0" applyFont="1" applyAlignment="1">
      <alignment vertical="center"/>
    </xf>
    <xf numFmtId="0" fontId="2" fillId="0" borderId="0" xfId="0" applyFont="1" applyAlignment="1">
      <alignment horizontal="center" vertical="center"/>
    </xf>
    <xf numFmtId="0" fontId="2" fillId="0" borderId="3" xfId="0" applyFont="1" applyBorder="1" applyAlignment="1">
      <alignment horizontal="left" vertical="center"/>
    </xf>
    <xf numFmtId="0" fontId="5" fillId="0" borderId="0" xfId="0" applyFont="1"/>
    <xf numFmtId="0" fontId="8" fillId="0" borderId="0" xfId="0" applyFont="1" applyAlignment="1">
      <alignment vertical="center"/>
    </xf>
    <xf numFmtId="0" fontId="1" fillId="0" borderId="0" xfId="0" applyFont="1" applyAlignment="1">
      <alignment vertical="center"/>
    </xf>
    <xf numFmtId="0" fontId="6" fillId="0" borderId="0" xfId="0" applyFont="1"/>
    <xf numFmtId="0" fontId="7" fillId="0" borderId="0" xfId="0" applyFont="1" applyAlignment="1">
      <alignment vertical="center"/>
    </xf>
    <xf numFmtId="0" fontId="12" fillId="3" borderId="1" xfId="0" applyFont="1" applyFill="1" applyBorder="1" applyAlignment="1">
      <alignment horizontal="right" vertical="center"/>
    </xf>
    <xf numFmtId="0" fontId="12" fillId="0" borderId="1" xfId="0" applyFont="1" applyBorder="1" applyAlignment="1">
      <alignment horizontal="right" vertical="center"/>
    </xf>
    <xf numFmtId="165" fontId="12" fillId="0" borderId="1" xfId="0" applyNumberFormat="1" applyFont="1" applyBorder="1" applyAlignment="1">
      <alignment horizontal="right" vertical="center"/>
    </xf>
    <xf numFmtId="165" fontId="10" fillId="0" borderId="1" xfId="0" applyNumberFormat="1" applyFont="1" applyBorder="1" applyAlignment="1">
      <alignment horizontal="right" vertical="center"/>
    </xf>
    <xf numFmtId="9" fontId="10" fillId="0" borderId="1" xfId="0" applyNumberFormat="1" applyFont="1" applyBorder="1" applyAlignment="1">
      <alignment horizontal="right" vertical="center"/>
    </xf>
    <xf numFmtId="9" fontId="11" fillId="0" borderId="1" xfId="0" applyNumberFormat="1" applyFont="1" applyBorder="1" applyAlignment="1">
      <alignment horizontal="right" vertical="center"/>
    </xf>
    <xf numFmtId="0" fontId="10" fillId="0" borderId="1" xfId="0" applyFont="1" applyBorder="1" applyAlignment="1">
      <alignment horizontal="right" vertical="center" wrapText="1"/>
    </xf>
    <xf numFmtId="0" fontId="1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2" fontId="0" fillId="0" borderId="0" xfId="0" applyNumberFormat="1"/>
    <xf numFmtId="0" fontId="11" fillId="0" borderId="1" xfId="0" applyFont="1" applyBorder="1" applyAlignment="1">
      <alignment horizontal="right" vertical="center"/>
    </xf>
    <xf numFmtId="0" fontId="4" fillId="0" borderId="0" xfId="0" applyFont="1" applyAlignment="1">
      <alignment horizontal="left" vertical="center"/>
    </xf>
    <xf numFmtId="0" fontId="7" fillId="0" borderId="0" xfId="0" applyFont="1" applyAlignment="1">
      <alignment horizontal="left"/>
    </xf>
    <xf numFmtId="0" fontId="3" fillId="2" borderId="1" xfId="0" applyFont="1" applyFill="1" applyBorder="1" applyAlignment="1">
      <alignment vertical="center"/>
    </xf>
    <xf numFmtId="0" fontId="3" fillId="0" borderId="1" xfId="0" applyFont="1" applyBorder="1" applyAlignment="1">
      <alignment horizontal="right" vertical="center"/>
    </xf>
    <xf numFmtId="9" fontId="3" fillId="0" borderId="1" xfId="0" applyNumberFormat="1" applyFont="1" applyBorder="1" applyAlignment="1">
      <alignment horizontal="right" vertical="center"/>
    </xf>
    <xf numFmtId="3" fontId="11" fillId="0" borderId="1" xfId="0" applyNumberFormat="1" applyFont="1" applyBorder="1" applyAlignment="1">
      <alignment horizontal="right" vertical="center"/>
    </xf>
    <xf numFmtId="0" fontId="11" fillId="0" borderId="1" xfId="0" applyFont="1" applyBorder="1" applyAlignment="1">
      <alignment vertical="center"/>
    </xf>
    <xf numFmtId="0" fontId="13" fillId="2" borderId="1" xfId="0" applyFont="1" applyFill="1" applyBorder="1" applyAlignment="1">
      <alignment horizontal="right" vertical="center" wrapText="1"/>
    </xf>
    <xf numFmtId="0" fontId="18" fillId="0" borderId="1" xfId="0" applyFont="1" applyBorder="1" applyAlignment="1">
      <alignment horizontal="right"/>
    </xf>
    <xf numFmtId="0" fontId="18" fillId="0" borderId="1" xfId="0" applyFont="1" applyBorder="1"/>
    <xf numFmtId="164" fontId="18" fillId="0" borderId="1" xfId="1" applyNumberFormat="1" applyFont="1" applyBorder="1" applyAlignment="1">
      <alignment horizontal="center"/>
    </xf>
    <xf numFmtId="165" fontId="18" fillId="0" borderId="1" xfId="0" applyNumberFormat="1" applyFont="1" applyBorder="1" applyAlignment="1">
      <alignment horizontal="center"/>
    </xf>
    <xf numFmtId="9" fontId="18" fillId="0" borderId="1" xfId="1" applyFont="1" applyBorder="1" applyAlignment="1">
      <alignment horizontal="center"/>
    </xf>
    <xf numFmtId="0" fontId="14" fillId="5" borderId="1" xfId="0" applyFont="1" applyFill="1" applyBorder="1" applyAlignment="1">
      <alignment horizontal="right" vertical="center" wrapText="1"/>
    </xf>
    <xf numFmtId="0" fontId="19" fillId="5" borderId="1" xfId="0" applyFont="1" applyFill="1" applyBorder="1" applyAlignment="1">
      <alignment vertical="center" wrapText="1"/>
    </xf>
    <xf numFmtId="164" fontId="14" fillId="5" borderId="1" xfId="1" applyNumberFormat="1" applyFont="1" applyFill="1" applyBorder="1" applyAlignment="1">
      <alignment horizontal="center" vertical="center" wrapText="1"/>
    </xf>
    <xf numFmtId="165" fontId="14" fillId="5" borderId="1" xfId="0" applyNumberFormat="1" applyFont="1" applyFill="1" applyBorder="1" applyAlignment="1">
      <alignment horizontal="center" vertical="center"/>
    </xf>
    <xf numFmtId="9" fontId="14" fillId="5" borderId="1" xfId="0" applyNumberFormat="1" applyFont="1" applyFill="1" applyBorder="1" applyAlignment="1">
      <alignment horizontal="center" vertical="center"/>
    </xf>
    <xf numFmtId="0" fontId="16" fillId="0" borderId="1" xfId="0" applyFont="1" applyBorder="1"/>
    <xf numFmtId="2" fontId="16" fillId="0" borderId="1" xfId="0" applyNumberFormat="1" applyFont="1" applyBorder="1" applyAlignment="1">
      <alignment horizontal="center"/>
    </xf>
    <xf numFmtId="0" fontId="16" fillId="0" borderId="1" xfId="0" applyFont="1" applyBorder="1" applyAlignment="1">
      <alignment horizontal="center"/>
    </xf>
    <xf numFmtId="0" fontId="16" fillId="0" borderId="1" xfId="0" applyFont="1" applyBorder="1" applyAlignment="1">
      <alignment wrapText="1"/>
    </xf>
    <xf numFmtId="0" fontId="17" fillId="0" borderId="0" xfId="0" applyFont="1"/>
    <xf numFmtId="0" fontId="21" fillId="4" borderId="5" xfId="0" applyFont="1" applyFill="1" applyBorder="1" applyAlignment="1">
      <alignment horizontal="left" vertical="center" wrapText="1"/>
    </xf>
    <xf numFmtId="0" fontId="22" fillId="0" borderId="4" xfId="0" applyFont="1" applyBorder="1" applyAlignment="1">
      <alignment horizontal="left" vertical="center" wrapText="1"/>
    </xf>
    <xf numFmtId="9" fontId="16" fillId="0" borderId="1" xfId="1" applyFont="1" applyBorder="1" applyAlignment="1">
      <alignment horizontal="center"/>
    </xf>
    <xf numFmtId="0" fontId="21" fillId="6" borderId="5" xfId="0" applyFont="1" applyFill="1" applyBorder="1" applyAlignment="1">
      <alignment horizontal="left" vertical="center"/>
    </xf>
    <xf numFmtId="0" fontId="22" fillId="6" borderId="4" xfId="0" applyFont="1" applyFill="1" applyBorder="1" applyAlignment="1">
      <alignment horizontal="left" vertical="center" wrapText="1"/>
    </xf>
    <xf numFmtId="2" fontId="16" fillId="6" borderId="1" xfId="0" applyNumberFormat="1" applyFont="1" applyFill="1" applyBorder="1" applyAlignment="1">
      <alignment horizontal="center"/>
    </xf>
    <xf numFmtId="9" fontId="16" fillId="6" borderId="1" xfId="1" applyFont="1" applyFill="1" applyBorder="1" applyAlignment="1">
      <alignment horizontal="center"/>
    </xf>
    <xf numFmtId="0" fontId="16" fillId="6" borderId="1" xfId="0" applyFont="1" applyFill="1" applyBorder="1" applyAlignment="1">
      <alignment horizontal="center"/>
    </xf>
    <xf numFmtId="0" fontId="16" fillId="7" borderId="1" xfId="0" applyFont="1" applyFill="1" applyBorder="1" applyAlignment="1">
      <alignment horizontal="center"/>
    </xf>
    <xf numFmtId="0" fontId="20" fillId="7" borderId="1" xfId="0" applyFont="1" applyFill="1" applyBorder="1" applyAlignment="1">
      <alignment horizontal="center" vertical="center" wrapText="1"/>
    </xf>
    <xf numFmtId="0" fontId="16" fillId="0" borderId="0" xfId="0" applyFont="1"/>
    <xf numFmtId="0" fontId="16" fillId="0" borderId="0" xfId="0" applyFont="1" applyAlignment="1">
      <alignment wrapText="1"/>
    </xf>
    <xf numFmtId="2" fontId="16" fillId="0" borderId="0" xfId="0" applyNumberFormat="1" applyFont="1" applyAlignment="1">
      <alignment horizontal="center"/>
    </xf>
    <xf numFmtId="0" fontId="16" fillId="0" borderId="0" xfId="0" applyFont="1" applyAlignment="1">
      <alignment horizontal="center"/>
    </xf>
    <xf numFmtId="0" fontId="4" fillId="0" borderId="0" xfId="0" applyFont="1" applyAlignment="1">
      <alignment vertical="center"/>
    </xf>
    <xf numFmtId="0" fontId="11" fillId="2" borderId="1"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4" fillId="0" borderId="0" xfId="0" applyFont="1" applyAlignment="1">
      <alignment horizontal="left" vertical="center"/>
    </xf>
    <xf numFmtId="0" fontId="7" fillId="0" borderId="0" xfId="0" applyFont="1" applyAlignment="1">
      <alignment horizontal="left"/>
    </xf>
    <xf numFmtId="0" fontId="17" fillId="0" borderId="0" xfId="0" applyFont="1" applyAlignment="1">
      <alignment horizontal="left" vertical="center"/>
    </xf>
    <xf numFmtId="0" fontId="21" fillId="4" borderId="6" xfId="0" applyFont="1" applyFill="1" applyBorder="1" applyAlignment="1">
      <alignment horizontal="left" vertical="top" wrapText="1"/>
    </xf>
    <xf numFmtId="0" fontId="21" fillId="4" borderId="2" xfId="0" applyFont="1" applyFill="1" applyBorder="1" applyAlignment="1">
      <alignment horizontal="left" vertical="top" wrapText="1"/>
    </xf>
    <xf numFmtId="0" fontId="21" fillId="6" borderId="6" xfId="0" applyFont="1" applyFill="1" applyBorder="1" applyAlignment="1">
      <alignment horizontal="left" vertical="top" wrapText="1"/>
    </xf>
    <xf numFmtId="0" fontId="21" fillId="6" borderId="2" xfId="0" applyFont="1" applyFill="1" applyBorder="1" applyAlignment="1">
      <alignment horizontal="left" vertical="top" wrapText="1"/>
    </xf>
    <xf numFmtId="0" fontId="21" fillId="4" borderId="5" xfId="0" applyFont="1" applyFill="1" applyBorder="1" applyAlignment="1">
      <alignment horizontal="left" vertical="top" wrapText="1"/>
    </xf>
    <xf numFmtId="0" fontId="21" fillId="6" borderId="2" xfId="0" applyFont="1" applyFill="1" applyBorder="1" applyAlignment="1">
      <alignment vertical="top" wrapText="1"/>
    </xf>
    <xf numFmtId="0" fontId="21" fillId="6" borderId="1" xfId="0" applyFont="1" applyFill="1" applyBorder="1" applyAlignment="1">
      <alignment vertical="top" wrapText="1"/>
    </xf>
    <xf numFmtId="0" fontId="10" fillId="3" borderId="1" xfId="0" applyFont="1" applyFill="1" applyBorder="1" applyAlignment="1">
      <alignment horizontal="right" vertical="center" wrapText="1"/>
    </xf>
    <xf numFmtId="9" fontId="23" fillId="7" borderId="1" xfId="1" applyFont="1" applyFill="1" applyBorder="1" applyAlignment="1">
      <alignment horizontal="center"/>
    </xf>
    <xf numFmtId="0" fontId="20" fillId="7" borderId="5" xfId="0" applyFont="1" applyFill="1" applyBorder="1" applyAlignment="1">
      <alignment horizontal="left" vertical="center"/>
    </xf>
    <xf numFmtId="0" fontId="20" fillId="7" borderId="1" xfId="0" applyFont="1" applyFill="1" applyBorder="1" applyAlignment="1">
      <alignment horizontal="left" vertical="center"/>
    </xf>
    <xf numFmtId="0" fontId="20" fillId="7" borderId="7" xfId="0" applyFont="1" applyFill="1" applyBorder="1" applyAlignment="1">
      <alignment horizontal="left" vertical="center"/>
    </xf>
    <xf numFmtId="0" fontId="20" fillId="7" borderId="4" xfId="0" applyFont="1" applyFill="1" applyBorder="1" applyAlignment="1">
      <alignment horizontal="left" vertical="center"/>
    </xf>
    <xf numFmtId="2" fontId="20" fillId="7" borderId="1" xfId="0" applyNumberFormat="1" applyFont="1" applyFill="1" applyBorder="1" applyAlignment="1">
      <alignment horizontal="center"/>
    </xf>
    <xf numFmtId="0" fontId="20" fillId="7" borderId="1" xfId="0" applyFont="1" applyFill="1" applyBorder="1" applyAlignment="1">
      <alignment horizontal="center"/>
    </xf>
  </cellXfs>
  <cellStyles count="3">
    <cellStyle name="Normaallaad" xfId="0" builtinId="0"/>
    <cellStyle name="Normal 2" xfId="2" xr:uid="{00000000-0005-0000-0000-000001000000}"/>
    <cellStyle name="Protsent" xfId="1" builtinId="5"/>
  </cellStyles>
  <dxfs count="0"/>
  <tableStyles count="0" defaultTableStyle="TableStyleMedium2" defaultPivotStyle="PivotStyleLight16"/>
  <colors>
    <mruColors>
      <color rgb="FFE8E1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42</xdr:row>
      <xdr:rowOff>123825</xdr:rowOff>
    </xdr:from>
    <xdr:to>
      <xdr:col>5</xdr:col>
      <xdr:colOff>123825</xdr:colOff>
      <xdr:row>47</xdr:row>
      <xdr:rowOff>38100</xdr:rowOff>
    </xdr:to>
    <xdr:sp macro="" textlink="">
      <xdr:nvSpPr>
        <xdr:cNvPr id="3" name="TextBox 2">
          <a:extLst>
            <a:ext uri="{FF2B5EF4-FFF2-40B4-BE49-F238E27FC236}">
              <a16:creationId xmlns:a16="http://schemas.microsoft.com/office/drawing/2014/main" id="{905DBC29-BCC0-4469-88C0-AC5605B1BE31}"/>
            </a:ext>
          </a:extLst>
        </xdr:cNvPr>
        <xdr:cNvSpPr txBox="1"/>
      </xdr:nvSpPr>
      <xdr:spPr>
        <a:xfrm>
          <a:off x="9525" y="8858250"/>
          <a:ext cx="5810250" cy="7239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000" i="1">
              <a:solidFill>
                <a:schemeClr val="dk1"/>
              </a:solidFill>
              <a:effectLst/>
              <a:latin typeface="+mn-lt"/>
              <a:ea typeface="+mn-ea"/>
              <a:cs typeface="+mn-cs"/>
            </a:rPr>
            <a:t>*SA Eesti Teadusagentuuri projektidest 6  (toetusest 0,88 mln eurot) on otseselt teaduskoostööd toetavad projektid (EL-i partnerlused, kus raha läheb teadlastele) ning 10 võrgustumisprojektid (toetusest 0,70 mln eurot) agentuuri töö paremaks korraldamiseks või koordineerimiseks, nt NCP projektid ja teaduspoliitikat toetavad koostööprojektid.</a:t>
          </a:r>
          <a:endParaRPr lang="et-EE" sz="8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66676</xdr:rowOff>
    </xdr:from>
    <xdr:ext cx="7753350" cy="2438399"/>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95250" y="66676"/>
          <a:ext cx="7753350" cy="2438399"/>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t-EE" sz="1100">
              <a:solidFill>
                <a:schemeClr val="tx1"/>
              </a:solidFill>
              <a:effectLst/>
              <a:latin typeface="+mn-lt"/>
              <a:ea typeface="+mn-ea"/>
              <a:cs typeface="+mn-cs"/>
            </a:rPr>
            <a:t>Ülevaade Eesti osalemisest raamprogrammis Euroopa</a:t>
          </a:r>
          <a:r>
            <a:rPr lang="et-EE" sz="1100" baseline="0">
              <a:solidFill>
                <a:schemeClr val="tx1"/>
              </a:solidFill>
              <a:effectLst/>
              <a:latin typeface="+mn-lt"/>
              <a:ea typeface="+mn-ea"/>
              <a:cs typeface="+mn-cs"/>
            </a:rPr>
            <a:t> horisont </a:t>
          </a:r>
          <a:r>
            <a:rPr lang="et-EE" sz="1100">
              <a:solidFill>
                <a:schemeClr val="tx1"/>
              </a:solidFill>
              <a:effectLst/>
              <a:latin typeface="+mn-lt"/>
              <a:ea typeface="+mn-ea"/>
              <a:cs typeface="+mn-cs"/>
            </a:rPr>
            <a:t>aastatel 2021-2022 on koostatud esitatud taotlusi, taotlejaid ja rahastuse saanud projekte kajastava Euroopa Komisjoni mitteavaliku, 20.02.2022 seisuga uuendatud andmebaasi eCORDA (</a:t>
          </a:r>
          <a:r>
            <a:rPr lang="et-EE" sz="1100" i="1">
              <a:solidFill>
                <a:schemeClr val="tx1"/>
              </a:solidFill>
              <a:effectLst/>
              <a:latin typeface="+mn-lt"/>
              <a:ea typeface="+mn-ea"/>
              <a:cs typeface="+mn-cs"/>
            </a:rPr>
            <a:t>External COmmon Research DAtawarehouse</a:t>
          </a:r>
          <a:r>
            <a:rPr lang="et-EE" sz="1100">
              <a:solidFill>
                <a:schemeClr val="tx1"/>
              </a:solidFill>
              <a:effectLst/>
              <a:latin typeface="+mn-lt"/>
              <a:ea typeface="+mn-ea"/>
              <a:cs typeface="+mn-cs"/>
            </a:rPr>
            <a:t>) põhjal.</a:t>
          </a:r>
        </a:p>
        <a:p>
          <a:r>
            <a:rPr lang="et-EE" sz="1100">
              <a:solidFill>
                <a:schemeClr val="tx1"/>
              </a:solidFill>
              <a:effectLst/>
              <a:latin typeface="+mn-lt"/>
              <a:ea typeface="+mn-ea"/>
              <a:cs typeface="+mn-cs"/>
            </a:rPr>
            <a:t> </a:t>
          </a:r>
        </a:p>
        <a:p>
          <a:r>
            <a:rPr lang="et-EE" sz="1100">
              <a:solidFill>
                <a:schemeClr val="tx1"/>
              </a:solidFill>
              <a:effectLst/>
              <a:latin typeface="+mn-lt"/>
              <a:ea typeface="+mn-ea"/>
              <a:cs typeface="+mn-cs"/>
            </a:rPr>
            <a:t>Selgituseks lugejale:</a:t>
          </a:r>
        </a:p>
        <a:p>
          <a:pPr lvl="0"/>
          <a:r>
            <a:rPr lang="et-EE" sz="1100">
              <a:solidFill>
                <a:schemeClr val="tx1"/>
              </a:solidFill>
              <a:effectLst/>
              <a:latin typeface="+mn-lt"/>
              <a:ea typeface="+mn-ea"/>
              <a:cs typeface="+mn-cs"/>
            </a:rPr>
            <a:t>eCORDA andmebaasi uuendused puudutavad ka varasemaid aastaid (joone alla jäänud taotlus rahastatakse täiendava rahastuse leidmisel või algselt edukaks osutunud taotluse grandilepingu allkirjastamise nurjumisel, Eesti partner lahkub või liitub projektiga hiljem vms), mistõttu iga uuendus võib muuta varasemate aastate summasid.</a:t>
          </a:r>
        </a:p>
        <a:p>
          <a:pPr lvl="0"/>
          <a:r>
            <a:rPr lang="et-EE" sz="1100">
              <a:solidFill>
                <a:schemeClr val="tx1"/>
              </a:solidFill>
              <a:effectLst/>
              <a:latin typeface="+mn-lt"/>
              <a:ea typeface="+mn-ea"/>
              <a:cs typeface="+mn-cs"/>
            </a:rPr>
            <a:t>VKE - väikese ja keskmise suurusega ettevõte.</a:t>
          </a:r>
        </a:p>
        <a:p>
          <a:pPr lvl="0"/>
          <a:r>
            <a:rPr lang="et-EE" sz="1100">
              <a:solidFill>
                <a:schemeClr val="tx1"/>
              </a:solidFill>
              <a:effectLst/>
              <a:latin typeface="+mn-lt"/>
              <a:ea typeface="+mn-ea"/>
              <a:cs typeface="+mn-cs"/>
            </a:rPr>
            <a:t>TTE – täistööaja ekvivalent ehk 1.0 töökoormusele taandatud täistöökohtade summa (</a:t>
          </a:r>
          <a:r>
            <a:rPr lang="et-EE" sz="1100" i="1">
              <a:solidFill>
                <a:schemeClr val="tx1"/>
              </a:solidFill>
              <a:effectLst/>
              <a:latin typeface="+mn-lt"/>
              <a:ea typeface="+mn-ea"/>
              <a:cs typeface="+mn-cs"/>
            </a:rPr>
            <a:t>full-time equivalent, FTE</a:t>
          </a:r>
          <a:r>
            <a:rPr lang="et-EE" sz="1100">
              <a:solidFill>
                <a:schemeClr val="tx1"/>
              </a:solidFill>
              <a:effectLst/>
              <a:latin typeface="+mn-lt"/>
              <a:ea typeface="+mn-ea"/>
              <a:cs typeface="+mn-cs"/>
            </a:rPr>
            <a:t>).</a:t>
          </a:r>
        </a:p>
        <a:p>
          <a:pPr lvl="0"/>
          <a:r>
            <a:rPr lang="et-EE" sz="1100">
              <a:solidFill>
                <a:schemeClr val="tx1"/>
              </a:solidFill>
              <a:effectLst/>
              <a:latin typeface="+mn-lt"/>
              <a:ea typeface="+mn-ea"/>
              <a:cs typeface="+mn-cs"/>
            </a:rPr>
            <a:t>EL13 – Euroopa Liiduga liitunud riigid alates 2004. aastast; EL14 – Euroopa Liiduga enne 2004. aastat liitunud riigid.</a:t>
          </a:r>
        </a:p>
        <a:p>
          <a:endParaRPr lang="et-EE" sz="1100">
            <a:solidFill>
              <a:schemeClr val="tx1"/>
            </a:solidFill>
            <a:effectLst/>
            <a:latin typeface="+mn-lt"/>
            <a:ea typeface="+mn-ea"/>
            <a:cs typeface="+mn-cs"/>
          </a:endParaRPr>
        </a:p>
        <a:p>
          <a:r>
            <a:rPr lang="et-EE" sz="1100">
              <a:solidFill>
                <a:schemeClr val="tx1"/>
              </a:solidFill>
              <a:effectLst/>
              <a:latin typeface="+mn-lt"/>
              <a:ea typeface="+mn-ea"/>
              <a:cs typeface="+mn-cs"/>
            </a:rPr>
            <a:t>Kontakt: Eesti Teadusagentuuri analüüsiosakond, </a:t>
          </a:r>
          <a:r>
            <a:rPr lang="et-EE" sz="1100" u="none" strike="noStrike">
              <a:solidFill>
                <a:schemeClr val="tx1"/>
              </a:solidFill>
              <a:effectLst/>
              <a:latin typeface="+mn-lt"/>
              <a:ea typeface="+mn-ea"/>
              <a:cs typeface="+mn-cs"/>
              <a:hlinkClick xmlns:r="http://schemas.openxmlformats.org/officeDocument/2006/relationships" r:id=""/>
            </a:rPr>
            <a:t>http://www.etag.ee/teadusagentuur/kontaktid/analuusiosakond/</a:t>
          </a:r>
          <a:r>
            <a:rPr lang="et-EE" sz="1100">
              <a:solidFill>
                <a:schemeClr val="tx1"/>
              </a:solidFill>
              <a:effectLst/>
              <a:latin typeface="+mn-lt"/>
              <a:ea typeface="+mn-ea"/>
              <a:cs typeface="+mn-cs"/>
            </a:rPr>
            <a:t>		</a:t>
          </a:r>
          <a:endParaRPr lang="et-EE" sz="1100"/>
        </a:p>
      </xdr:txBody>
    </xdr:sp>
    <xdr:clientData/>
  </xdr:oneCellAnchor>
</xdr:wsDr>
</file>

<file path=xl/theme/theme1.xml><?xml version="1.0" encoding="utf-8"?>
<a:theme xmlns:a="http://schemas.openxmlformats.org/drawingml/2006/main" name="Office'i kujundus">
  <a:themeElements>
    <a:clrScheme name="Kohandatud 1">
      <a:dk1>
        <a:sysClr val="windowText" lastClr="000000"/>
      </a:dk1>
      <a:lt1>
        <a:sysClr val="window" lastClr="FFFFFF"/>
      </a:lt1>
      <a:dk2>
        <a:srgbClr val="373545"/>
      </a:dk2>
      <a:lt2>
        <a:srgbClr val="DCD8DC"/>
      </a:lt2>
      <a:accent1>
        <a:srgbClr val="E8E1F4"/>
      </a:accent1>
      <a:accent2>
        <a:srgbClr val="B64F38"/>
      </a:accent2>
      <a:accent3>
        <a:srgbClr val="2C2A29"/>
      </a:accent3>
      <a:accent4>
        <a:srgbClr val="FBE4CC"/>
      </a:accent4>
      <a:accent5>
        <a:srgbClr val="88B638"/>
      </a:accent5>
      <a:accent6>
        <a:srgbClr val="6638B6"/>
      </a:accent6>
      <a:hlink>
        <a:srgbClr val="EA7600"/>
      </a:hlink>
      <a:folHlink>
        <a:srgbClr val="CCE7F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
  <sheetViews>
    <sheetView workbookViewId="0">
      <selection activeCell="K11" sqref="K11"/>
    </sheetView>
  </sheetViews>
  <sheetFormatPr defaultRowHeight="15" x14ac:dyDescent="0.25"/>
  <cols>
    <col min="2" max="2" width="8.42578125" customWidth="1"/>
    <col min="3" max="3" width="9.42578125" customWidth="1"/>
    <col min="4" max="4" width="11.85546875" customWidth="1"/>
    <col min="5" max="6" width="10.7109375" customWidth="1"/>
    <col min="7" max="7" width="8.28515625" customWidth="1"/>
    <col min="9" max="9" width="10.7109375" customWidth="1"/>
    <col min="10" max="10" width="11" customWidth="1"/>
  </cols>
  <sheetData>
    <row r="1" spans="1:8" x14ac:dyDescent="0.25">
      <c r="A1" s="57" t="s">
        <v>56</v>
      </c>
      <c r="B1" s="57"/>
      <c r="C1" s="57"/>
      <c r="D1" s="57"/>
      <c r="E1" s="57"/>
      <c r="F1" s="57"/>
      <c r="G1" s="4"/>
      <c r="H1" s="4"/>
    </row>
    <row r="2" spans="1:8" x14ac:dyDescent="0.25">
      <c r="A2" s="5" t="s">
        <v>52</v>
      </c>
      <c r="B2" s="20"/>
      <c r="C2" s="20"/>
      <c r="D2" s="20"/>
      <c r="E2" s="20"/>
      <c r="F2" s="20"/>
      <c r="G2" s="4"/>
      <c r="H2" s="4"/>
    </row>
    <row r="3" spans="1:8" x14ac:dyDescent="0.25">
      <c r="A3" s="3"/>
      <c r="B3" s="3"/>
      <c r="C3" s="3"/>
      <c r="D3" s="3"/>
      <c r="E3" s="3"/>
      <c r="F3" s="3"/>
      <c r="G3" s="4"/>
      <c r="H3" s="4"/>
    </row>
    <row r="4" spans="1:8" ht="59.25" customHeight="1" x14ac:dyDescent="0.25">
      <c r="A4" s="22"/>
      <c r="B4" s="17" t="s">
        <v>0</v>
      </c>
      <c r="C4" s="17" t="s">
        <v>1</v>
      </c>
      <c r="D4" s="17" t="s">
        <v>2</v>
      </c>
      <c r="E4" s="17" t="s">
        <v>3</v>
      </c>
      <c r="F4" s="17" t="s">
        <v>54</v>
      </c>
    </row>
    <row r="5" spans="1:8" x14ac:dyDescent="0.25">
      <c r="A5" s="59" t="s">
        <v>4</v>
      </c>
      <c r="B5" s="10">
        <v>2021</v>
      </c>
      <c r="C5" s="23">
        <v>570</v>
      </c>
      <c r="D5" s="23">
        <v>121</v>
      </c>
      <c r="E5" s="24">
        <f>D5/C5</f>
        <v>0.21228070175438596</v>
      </c>
      <c r="F5" s="24">
        <v>0.2</v>
      </c>
    </row>
    <row r="6" spans="1:8" x14ac:dyDescent="0.25">
      <c r="A6" s="60"/>
      <c r="B6" s="10">
        <v>2022</v>
      </c>
      <c r="C6" s="23">
        <v>716</v>
      </c>
      <c r="D6" s="23">
        <v>168</v>
      </c>
      <c r="E6" s="24">
        <f>D6/C6</f>
        <v>0.23463687150837989</v>
      </c>
      <c r="F6" s="24">
        <v>0.26</v>
      </c>
    </row>
    <row r="7" spans="1:8" x14ac:dyDescent="0.25">
      <c r="A7" s="61"/>
      <c r="B7" s="15" t="s">
        <v>55</v>
      </c>
      <c r="C7" s="25">
        <f>C5+C6</f>
        <v>1286</v>
      </c>
      <c r="D7" s="25">
        <f>D5+D6</f>
        <v>289</v>
      </c>
      <c r="E7" s="24">
        <f>D7/C7</f>
        <v>0.22472783825816486</v>
      </c>
      <c r="F7" s="14">
        <v>0.23</v>
      </c>
    </row>
    <row r="8" spans="1:8" x14ac:dyDescent="0.25">
      <c r="A8" s="59" t="s">
        <v>5</v>
      </c>
      <c r="B8" s="10">
        <v>2021</v>
      </c>
      <c r="C8" s="23">
        <v>157</v>
      </c>
      <c r="D8" s="23">
        <v>28</v>
      </c>
      <c r="E8" s="24">
        <f t="shared" ref="E8:E10" si="0">D8/C8</f>
        <v>0.17834394904458598</v>
      </c>
      <c r="F8" s="24">
        <v>0.19541572377545807</v>
      </c>
    </row>
    <row r="9" spans="1:8" x14ac:dyDescent="0.25">
      <c r="A9" s="60"/>
      <c r="B9" s="10">
        <v>2022</v>
      </c>
      <c r="C9" s="23">
        <v>198</v>
      </c>
      <c r="D9" s="23">
        <v>49</v>
      </c>
      <c r="E9" s="24">
        <f t="shared" si="0"/>
        <v>0.24747474747474749</v>
      </c>
      <c r="F9" s="24">
        <v>0.23011363636363635</v>
      </c>
    </row>
    <row r="10" spans="1:8" x14ac:dyDescent="0.25">
      <c r="A10" s="61"/>
      <c r="B10" s="15" t="s">
        <v>55</v>
      </c>
      <c r="C10" s="25">
        <f>C8+C9</f>
        <v>355</v>
      </c>
      <c r="D10" s="25">
        <f>D8+D9</f>
        <v>77</v>
      </c>
      <c r="E10" s="24">
        <f t="shared" si="0"/>
        <v>0.21690140845070421</v>
      </c>
      <c r="F10" s="14">
        <v>0.2140221402214022</v>
      </c>
    </row>
  </sheetData>
  <mergeCells count="2">
    <mergeCell ref="A5:A7"/>
    <mergeCell ref="A8:A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
  <sheetViews>
    <sheetView workbookViewId="0">
      <selection activeCell="M7" sqref="M7"/>
    </sheetView>
  </sheetViews>
  <sheetFormatPr defaultRowHeight="15" x14ac:dyDescent="0.25"/>
  <cols>
    <col min="1" max="1" width="13.5703125" customWidth="1"/>
    <col min="3" max="3" width="8.28515625" customWidth="1"/>
    <col min="5" max="5" width="8.28515625" customWidth="1"/>
    <col min="7" max="7" width="8.42578125" customWidth="1"/>
    <col min="8" max="8" width="9" customWidth="1"/>
    <col min="9" max="9" width="6.140625" customWidth="1"/>
    <col min="10" max="10" width="8.140625" customWidth="1"/>
    <col min="11" max="11" width="17.7109375" customWidth="1"/>
  </cols>
  <sheetData>
    <row r="1" spans="1:11" x14ac:dyDescent="0.25">
      <c r="A1" s="65" t="s">
        <v>114</v>
      </c>
      <c r="B1" s="65"/>
      <c r="C1" s="65"/>
      <c r="D1" s="65"/>
      <c r="E1" s="65"/>
      <c r="F1" s="65"/>
      <c r="G1" s="65"/>
      <c r="H1" s="65"/>
      <c r="I1" s="65"/>
      <c r="J1" s="65"/>
      <c r="K1" s="65"/>
    </row>
    <row r="2" spans="1:11" x14ac:dyDescent="0.25">
      <c r="A2" s="1" t="s">
        <v>53</v>
      </c>
      <c r="B2" s="20"/>
      <c r="C2" s="20"/>
      <c r="D2" s="20"/>
      <c r="E2" s="20"/>
      <c r="F2" s="20"/>
      <c r="G2" s="20"/>
      <c r="H2" s="20"/>
      <c r="I2" s="20"/>
      <c r="J2" s="20"/>
      <c r="K2" s="20"/>
    </row>
    <row r="3" spans="1:11" x14ac:dyDescent="0.25">
      <c r="A3" s="2"/>
      <c r="B3" s="2"/>
      <c r="C3" s="2"/>
      <c r="D3" s="2"/>
      <c r="E3" s="2"/>
      <c r="F3" s="2"/>
      <c r="G3" s="2"/>
      <c r="H3" s="2"/>
      <c r="I3" s="2"/>
      <c r="J3" s="2"/>
      <c r="K3" s="2"/>
    </row>
    <row r="4" spans="1:11" x14ac:dyDescent="0.25">
      <c r="A4" s="62" t="s">
        <v>110</v>
      </c>
      <c r="B4" s="63" t="s">
        <v>109</v>
      </c>
      <c r="C4" s="63"/>
      <c r="D4" s="63"/>
      <c r="E4" s="63"/>
      <c r="F4" s="64" t="s">
        <v>111</v>
      </c>
      <c r="G4" s="64"/>
      <c r="H4" s="64"/>
      <c r="I4" s="64"/>
      <c r="J4" s="62" t="s">
        <v>112</v>
      </c>
    </row>
    <row r="5" spans="1:11" ht="60" x14ac:dyDescent="0.25">
      <c r="A5" s="62"/>
      <c r="B5" s="17" t="s">
        <v>49</v>
      </c>
      <c r="C5" s="17" t="s">
        <v>48</v>
      </c>
      <c r="D5" s="17" t="s">
        <v>57</v>
      </c>
      <c r="E5" s="17" t="s">
        <v>94</v>
      </c>
      <c r="F5" s="17" t="s">
        <v>58</v>
      </c>
      <c r="G5" s="17" t="s">
        <v>48</v>
      </c>
      <c r="H5" s="17" t="s">
        <v>57</v>
      </c>
      <c r="I5" s="17" t="s">
        <v>94</v>
      </c>
      <c r="J5" s="62"/>
    </row>
    <row r="6" spans="1:11" x14ac:dyDescent="0.25">
      <c r="A6" s="9">
        <v>2022</v>
      </c>
      <c r="B6" s="10">
        <v>100</v>
      </c>
      <c r="C6" s="10">
        <v>64</v>
      </c>
      <c r="D6" s="10">
        <v>84</v>
      </c>
      <c r="E6" s="10">
        <v>248</v>
      </c>
      <c r="F6" s="11">
        <v>33.829584289999993</v>
      </c>
      <c r="G6" s="11">
        <v>26.138156129999999</v>
      </c>
      <c r="H6" s="11">
        <v>12.44644875</v>
      </c>
      <c r="I6" s="12">
        <v>72.414189169999986</v>
      </c>
      <c r="J6" s="19">
        <v>201</v>
      </c>
    </row>
    <row r="7" spans="1:11" ht="24" x14ac:dyDescent="0.25">
      <c r="A7" s="75" t="s">
        <v>113</v>
      </c>
      <c r="B7" s="13">
        <v>0.40322580645161288</v>
      </c>
      <c r="C7" s="13">
        <v>0.25806451612903225</v>
      </c>
      <c r="D7" s="13">
        <v>0.33870967741935482</v>
      </c>
      <c r="E7" s="13">
        <v>1</v>
      </c>
      <c r="F7" s="14">
        <v>0.46716789454869762</v>
      </c>
      <c r="G7" s="14">
        <v>0.36095351518247215</v>
      </c>
      <c r="H7" s="14">
        <v>0.17187859026883034</v>
      </c>
      <c r="I7" s="14">
        <v>1</v>
      </c>
      <c r="J7" s="26"/>
    </row>
  </sheetData>
  <mergeCells count="5">
    <mergeCell ref="A4:A5"/>
    <mergeCell ref="B4:E4"/>
    <mergeCell ref="F4:I4"/>
    <mergeCell ref="J4:J5"/>
    <mergeCell ref="A1:K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4"/>
  <sheetViews>
    <sheetView workbookViewId="0">
      <selection activeCell="A3" sqref="A3"/>
    </sheetView>
  </sheetViews>
  <sheetFormatPr defaultRowHeight="15" x14ac:dyDescent="0.25"/>
  <cols>
    <col min="1" max="1" width="3.7109375" customWidth="1"/>
    <col min="2" max="2" width="22.140625" customWidth="1"/>
    <col min="3" max="3" width="15.42578125" customWidth="1"/>
    <col min="4" max="4" width="10.85546875" customWidth="1"/>
    <col min="5" max="5" width="10.140625" customWidth="1"/>
    <col min="6" max="6" width="12.28515625" customWidth="1"/>
    <col min="7" max="7" width="11.7109375" customWidth="1"/>
    <col min="8" max="8" width="16.7109375" customWidth="1"/>
    <col min="9" max="9" width="16.42578125" customWidth="1"/>
    <col min="10" max="10" width="16.5703125" customWidth="1"/>
    <col min="11" max="11" width="9.5703125" bestFit="1" customWidth="1"/>
    <col min="12" max="12" width="12.42578125" customWidth="1"/>
    <col min="14" max="14" width="9.85546875" customWidth="1"/>
    <col min="15" max="15" width="16.140625" customWidth="1"/>
    <col min="16" max="16" width="12" customWidth="1"/>
    <col min="18" max="18" width="13.140625" customWidth="1"/>
    <col min="19" max="19" width="32.28515625" customWidth="1"/>
    <col min="20" max="20" width="8" customWidth="1"/>
    <col min="21" max="27" width="14.140625" customWidth="1"/>
    <col min="28" max="40" width="6" customWidth="1"/>
    <col min="41" max="46" width="7" customWidth="1"/>
    <col min="47" max="47" width="11.28515625" customWidth="1"/>
    <col min="48" max="48" width="21.85546875" bestFit="1" customWidth="1"/>
    <col min="49" max="49" width="13.85546875" bestFit="1" customWidth="1"/>
    <col min="50" max="50" width="21.85546875" bestFit="1" customWidth="1"/>
    <col min="51" max="51" width="13.85546875" bestFit="1" customWidth="1"/>
    <col min="52" max="52" width="21.85546875" bestFit="1" customWidth="1"/>
    <col min="53" max="53" width="13.85546875" bestFit="1" customWidth="1"/>
    <col min="54" max="54" width="21.85546875" bestFit="1" customWidth="1"/>
    <col min="55" max="55" width="13.85546875" bestFit="1" customWidth="1"/>
    <col min="56" max="56" width="21.85546875" bestFit="1" customWidth="1"/>
    <col min="57" max="57" width="13.85546875" bestFit="1" customWidth="1"/>
    <col min="58" max="58" width="21.85546875" bestFit="1" customWidth="1"/>
    <col min="59" max="59" width="13.85546875" bestFit="1" customWidth="1"/>
    <col min="60" max="60" width="20.7109375" bestFit="1" customWidth="1"/>
    <col min="61" max="61" width="13.85546875" bestFit="1" customWidth="1"/>
    <col min="62" max="62" width="19.7109375" bestFit="1" customWidth="1"/>
    <col min="63" max="63" width="13.85546875" bestFit="1" customWidth="1"/>
    <col min="64" max="64" width="21.85546875" bestFit="1" customWidth="1"/>
    <col min="65" max="65" width="13.85546875" bestFit="1" customWidth="1"/>
    <col min="66" max="66" width="21.85546875" bestFit="1" customWidth="1"/>
    <col min="67" max="67" width="13.85546875" bestFit="1" customWidth="1"/>
    <col min="68" max="68" width="21.85546875" bestFit="1" customWidth="1"/>
    <col min="69" max="69" width="13.85546875" bestFit="1" customWidth="1"/>
    <col min="70" max="70" width="21.85546875" bestFit="1" customWidth="1"/>
    <col min="71" max="71" width="13.85546875" bestFit="1" customWidth="1"/>
    <col min="72" max="72" width="21.85546875" bestFit="1" customWidth="1"/>
    <col min="73" max="73" width="13.85546875" bestFit="1" customWidth="1"/>
    <col min="74" max="74" width="21.85546875" bestFit="1" customWidth="1"/>
    <col min="75" max="75" width="11.28515625" bestFit="1" customWidth="1"/>
  </cols>
  <sheetData>
    <row r="1" spans="1:7" x14ac:dyDescent="0.25">
      <c r="A1" s="66" t="s">
        <v>62</v>
      </c>
      <c r="B1" s="66"/>
      <c r="C1" s="66"/>
      <c r="D1" s="66"/>
      <c r="E1" s="66"/>
      <c r="F1" s="66"/>
      <c r="G1" s="66"/>
    </row>
    <row r="2" spans="1:7" x14ac:dyDescent="0.25">
      <c r="A2" s="6" t="s">
        <v>108</v>
      </c>
      <c r="B2" s="21"/>
      <c r="C2" s="21"/>
      <c r="D2" s="21"/>
      <c r="E2" s="21"/>
      <c r="F2" s="21"/>
      <c r="G2" s="21"/>
    </row>
    <row r="4" spans="1:7" ht="56.25" x14ac:dyDescent="0.25">
      <c r="A4" s="27"/>
      <c r="B4" s="16" t="s">
        <v>7</v>
      </c>
      <c r="C4" s="16" t="s">
        <v>106</v>
      </c>
      <c r="D4" s="16" t="s">
        <v>8</v>
      </c>
      <c r="E4" s="16" t="s">
        <v>59</v>
      </c>
      <c r="F4" s="16" t="s">
        <v>9</v>
      </c>
      <c r="G4" s="16" t="s">
        <v>107</v>
      </c>
    </row>
    <row r="5" spans="1:7" x14ac:dyDescent="0.25">
      <c r="A5" s="28">
        <v>1</v>
      </c>
      <c r="B5" s="29" t="s">
        <v>28</v>
      </c>
      <c r="C5" s="32">
        <v>3.2175544773910763</v>
      </c>
      <c r="D5" s="30">
        <v>0.21149999999999999</v>
      </c>
      <c r="E5" s="31">
        <v>387.97370781637716</v>
      </c>
      <c r="F5" s="31">
        <v>0.99199999999999999</v>
      </c>
      <c r="G5" s="32">
        <v>6.5590554162625816</v>
      </c>
    </row>
    <row r="6" spans="1:7" x14ac:dyDescent="0.25">
      <c r="A6" s="28">
        <v>2</v>
      </c>
      <c r="B6" s="29" t="s">
        <v>36</v>
      </c>
      <c r="C6" s="32">
        <v>3.0598342172382682</v>
      </c>
      <c r="D6" s="30">
        <v>0.2462</v>
      </c>
      <c r="E6" s="31">
        <v>379.15471966319961</v>
      </c>
      <c r="F6" s="31">
        <v>0.18236834974257068</v>
      </c>
      <c r="G6" s="32">
        <v>1.9900526985909084</v>
      </c>
    </row>
    <row r="7" spans="1:7" x14ac:dyDescent="0.25">
      <c r="A7" s="28">
        <v>3</v>
      </c>
      <c r="B7" s="34" t="s">
        <v>24</v>
      </c>
      <c r="C7" s="37">
        <v>2.7322025753697776</v>
      </c>
      <c r="D7" s="35">
        <v>0.22470000000000001</v>
      </c>
      <c r="E7" s="36">
        <v>417.90305832037325</v>
      </c>
      <c r="F7" s="36">
        <v>0.23947858472998138</v>
      </c>
      <c r="G7" s="37">
        <v>2.2065027409945306</v>
      </c>
    </row>
    <row r="8" spans="1:7" x14ac:dyDescent="0.25">
      <c r="A8" s="28">
        <v>4</v>
      </c>
      <c r="B8" s="29" t="s">
        <v>22</v>
      </c>
      <c r="C8" s="32">
        <v>2.6383452213595584</v>
      </c>
      <c r="D8" s="30">
        <v>0.22720000000000001</v>
      </c>
      <c r="E8" s="31">
        <v>528.54904158907516</v>
      </c>
      <c r="F8" s="31">
        <v>0.10905521583139653</v>
      </c>
      <c r="G8" s="32">
        <v>1.4916643936803426</v>
      </c>
    </row>
    <row r="9" spans="1:7" x14ac:dyDescent="0.25">
      <c r="A9" s="28">
        <v>5</v>
      </c>
      <c r="B9" s="29" t="s">
        <v>10</v>
      </c>
      <c r="C9" s="32">
        <v>2.4876998419454659</v>
      </c>
      <c r="D9" s="30">
        <v>0.27050000000000002</v>
      </c>
      <c r="E9" s="31">
        <v>493.83754560983942</v>
      </c>
      <c r="F9" s="31">
        <v>0.11506709298668623</v>
      </c>
      <c r="G9" s="32">
        <v>2.2583642641093338</v>
      </c>
    </row>
    <row r="10" spans="1:7" x14ac:dyDescent="0.25">
      <c r="A10" s="28">
        <v>6</v>
      </c>
      <c r="B10" s="29" t="s">
        <v>20</v>
      </c>
      <c r="C10" s="32">
        <v>1.8996528818561123</v>
      </c>
      <c r="D10" s="30">
        <v>0.23430000000000001</v>
      </c>
      <c r="E10" s="31">
        <v>475.05384674773211</v>
      </c>
      <c r="F10" s="31">
        <v>0.11895577903292465</v>
      </c>
      <c r="G10" s="32">
        <v>1.51298412448435</v>
      </c>
    </row>
    <row r="11" spans="1:7" x14ac:dyDescent="0.25">
      <c r="A11" s="28">
        <v>7</v>
      </c>
      <c r="B11" s="29" t="s">
        <v>30</v>
      </c>
      <c r="C11" s="32">
        <v>1.8811236382666705</v>
      </c>
      <c r="D11" s="30">
        <v>0.24390000000000001</v>
      </c>
      <c r="E11" s="31">
        <v>531.85153373768003</v>
      </c>
      <c r="F11" s="31">
        <v>7.040674709085086E-2</v>
      </c>
      <c r="G11" s="32">
        <v>0.99003188594869751</v>
      </c>
    </row>
    <row r="12" spans="1:7" x14ac:dyDescent="0.25">
      <c r="A12" s="28">
        <v>8</v>
      </c>
      <c r="B12" s="29" t="s">
        <v>13</v>
      </c>
      <c r="C12" s="32">
        <v>1.6769576351536108</v>
      </c>
      <c r="D12" s="30">
        <v>0.26429999999999998</v>
      </c>
      <c r="E12" s="31">
        <v>550.47200770616496</v>
      </c>
      <c r="F12" s="31">
        <v>9.4207271081611102E-2</v>
      </c>
      <c r="G12" s="32">
        <v>1.8673429103231391</v>
      </c>
    </row>
    <row r="13" spans="1:7" x14ac:dyDescent="0.25">
      <c r="A13" s="28">
        <v>9</v>
      </c>
      <c r="B13" s="29" t="s">
        <v>23</v>
      </c>
      <c r="C13" s="32">
        <v>1.4733309014727487</v>
      </c>
      <c r="D13" s="30">
        <v>0.23910000000000001</v>
      </c>
      <c r="E13" s="31">
        <v>302.24578663239078</v>
      </c>
      <c r="F13" s="31">
        <v>0.37260536398467431</v>
      </c>
      <c r="G13" s="32">
        <v>2.9161208997976651</v>
      </c>
    </row>
    <row r="14" spans="1:7" x14ac:dyDescent="0.25">
      <c r="A14" s="28">
        <v>10</v>
      </c>
      <c r="B14" s="29" t="s">
        <v>17</v>
      </c>
      <c r="C14" s="32">
        <v>1.2766764555365757</v>
      </c>
      <c r="D14" s="30">
        <v>0.25069999999999998</v>
      </c>
      <c r="E14" s="31">
        <v>544.94356811377247</v>
      </c>
      <c r="F14" s="31">
        <v>8.903303196570185E-2</v>
      </c>
      <c r="G14" s="32">
        <v>1.3170046467677465</v>
      </c>
    </row>
    <row r="15" spans="1:7" x14ac:dyDescent="0.25">
      <c r="A15" s="28">
        <v>11</v>
      </c>
      <c r="B15" s="29" t="s">
        <v>34</v>
      </c>
      <c r="C15" s="32">
        <v>1.1995027258315505</v>
      </c>
      <c r="D15" s="30">
        <v>0.2301</v>
      </c>
      <c r="E15" s="31">
        <v>392.92030267423013</v>
      </c>
      <c r="F15" s="31">
        <v>5.6966115778783119E-2</v>
      </c>
      <c r="G15" s="32">
        <v>0.58712156618623668</v>
      </c>
    </row>
    <row r="16" spans="1:7" x14ac:dyDescent="0.25">
      <c r="A16" s="28">
        <v>12</v>
      </c>
      <c r="B16" s="29" t="s">
        <v>35</v>
      </c>
      <c r="C16" s="32">
        <v>1.1773175928554123</v>
      </c>
      <c r="D16" s="30">
        <v>0.21160000000000001</v>
      </c>
      <c r="E16" s="31">
        <v>423.94226000000003</v>
      </c>
      <c r="F16" s="31">
        <v>5.8533579790511402E-2</v>
      </c>
      <c r="G16" s="32">
        <v>0.71108226251319273</v>
      </c>
    </row>
    <row r="17" spans="1:7" x14ac:dyDescent="0.25">
      <c r="A17" s="28">
        <v>13</v>
      </c>
      <c r="B17" s="29" t="s">
        <v>16</v>
      </c>
      <c r="C17" s="32">
        <v>1.1744017278209731</v>
      </c>
      <c r="D17" s="30">
        <v>0.1966</v>
      </c>
      <c r="E17" s="31">
        <v>391.60292393061093</v>
      </c>
      <c r="F17" s="31">
        <v>9.2755274388111014E-2</v>
      </c>
      <c r="G17" s="32">
        <v>0.86939910614905791</v>
      </c>
    </row>
    <row r="18" spans="1:7" x14ac:dyDescent="0.25">
      <c r="A18" s="28">
        <v>14</v>
      </c>
      <c r="B18" s="29" t="s">
        <v>21</v>
      </c>
      <c r="C18" s="32">
        <v>1.1384701031301228</v>
      </c>
      <c r="D18" s="30">
        <v>0.20169999999999999</v>
      </c>
      <c r="E18" s="31">
        <v>419.26126250962278</v>
      </c>
      <c r="F18" s="31">
        <v>0.12642335766423357</v>
      </c>
      <c r="G18" s="32">
        <v>1.2294605535810212</v>
      </c>
    </row>
    <row r="19" spans="1:7" x14ac:dyDescent="0.25">
      <c r="A19" s="28">
        <v>15</v>
      </c>
      <c r="B19" s="29" t="s">
        <v>25</v>
      </c>
      <c r="C19" s="32">
        <v>1.0863034850887614</v>
      </c>
      <c r="D19" s="30">
        <v>0.24179999999999999</v>
      </c>
      <c r="E19" s="31">
        <v>328.85574119076551</v>
      </c>
      <c r="F19" s="31">
        <v>0.18183826778612461</v>
      </c>
      <c r="G19" s="32">
        <v>1.1118116959058928</v>
      </c>
    </row>
    <row r="20" spans="1:7" x14ac:dyDescent="0.25">
      <c r="A20" s="33"/>
      <c r="B20" s="34" t="s">
        <v>60</v>
      </c>
      <c r="C20" s="37">
        <v>1.0120794621117255</v>
      </c>
      <c r="D20" s="35">
        <v>0.23180459396248626</v>
      </c>
      <c r="E20" s="36">
        <v>474.69900628068706</v>
      </c>
      <c r="F20" s="36">
        <v>7.6900491980673336E-2</v>
      </c>
      <c r="G20" s="37">
        <v>1.070392303317373</v>
      </c>
    </row>
    <row r="21" spans="1:7" x14ac:dyDescent="0.25">
      <c r="A21" s="33"/>
      <c r="B21" s="34" t="s">
        <v>61</v>
      </c>
      <c r="C21" s="37">
        <v>1</v>
      </c>
      <c r="D21" s="35">
        <v>0.22957518525454107</v>
      </c>
      <c r="E21" s="36">
        <v>460.78906885851097</v>
      </c>
      <c r="F21" s="36">
        <v>7.4642273792836292E-2</v>
      </c>
      <c r="G21" s="37">
        <v>1</v>
      </c>
    </row>
    <row r="22" spans="1:7" x14ac:dyDescent="0.25">
      <c r="A22" s="28">
        <v>16</v>
      </c>
      <c r="B22" s="29" t="s">
        <v>26</v>
      </c>
      <c r="C22" s="32">
        <v>0.97529167987878185</v>
      </c>
      <c r="D22" s="30">
        <v>0.21929999999999999</v>
      </c>
      <c r="E22" s="31">
        <v>344.4198478488982</v>
      </c>
      <c r="F22" s="31">
        <v>0.10023138409760202</v>
      </c>
      <c r="G22" s="32">
        <v>0.82411436802490257</v>
      </c>
    </row>
    <row r="23" spans="1:7" x14ac:dyDescent="0.25">
      <c r="A23" s="28">
        <v>17</v>
      </c>
      <c r="B23" s="29" t="s">
        <v>33</v>
      </c>
      <c r="C23" s="32">
        <v>0.96400190779185191</v>
      </c>
      <c r="D23" s="30">
        <v>0.2218</v>
      </c>
      <c r="E23" s="31">
        <v>416.54995362094792</v>
      </c>
      <c r="F23" s="31">
        <v>0.11984205559318893</v>
      </c>
      <c r="G23" s="32">
        <v>1.3717450565958464</v>
      </c>
    </row>
    <row r="24" spans="1:7" x14ac:dyDescent="0.25">
      <c r="A24" s="33"/>
      <c r="B24" s="34" t="s">
        <v>50</v>
      </c>
      <c r="C24" s="37">
        <v>0.90563686319758419</v>
      </c>
      <c r="D24" s="35">
        <v>0.2154623002255123</v>
      </c>
      <c r="E24" s="36">
        <v>372.73462334542603</v>
      </c>
      <c r="F24" s="36">
        <v>6.2941831725176423E-2</v>
      </c>
      <c r="G24" s="37">
        <v>0.63527834847396281</v>
      </c>
    </row>
    <row r="25" spans="1:7" x14ac:dyDescent="0.25">
      <c r="A25" s="28">
        <v>18</v>
      </c>
      <c r="B25" s="29" t="s">
        <v>11</v>
      </c>
      <c r="C25" s="32">
        <v>0.88627307517567444</v>
      </c>
      <c r="D25" s="30">
        <v>0.19270000000000001</v>
      </c>
      <c r="E25" s="31">
        <v>397.34620318590072</v>
      </c>
      <c r="F25" s="31">
        <v>0.10718956622829325</v>
      </c>
      <c r="G25" s="32">
        <v>0.90176871579827889</v>
      </c>
    </row>
    <row r="26" spans="1:7" x14ac:dyDescent="0.25">
      <c r="A26" s="28">
        <v>19</v>
      </c>
      <c r="B26" s="29" t="s">
        <v>14</v>
      </c>
      <c r="C26" s="32">
        <v>0.73345961598227416</v>
      </c>
      <c r="D26" s="30">
        <v>0.2505</v>
      </c>
      <c r="E26" s="31">
        <v>565.22048235421278</v>
      </c>
      <c r="F26" s="31">
        <v>4.0266805945463648E-2</v>
      </c>
      <c r="G26" s="32">
        <v>0.7928854479311771</v>
      </c>
    </row>
    <row r="27" spans="1:7" x14ac:dyDescent="0.25">
      <c r="A27" s="28">
        <v>20</v>
      </c>
      <c r="B27" s="29" t="s">
        <v>18</v>
      </c>
      <c r="C27" s="32">
        <v>0.72370244533590533</v>
      </c>
      <c r="D27" s="30">
        <v>0.21740000000000001</v>
      </c>
      <c r="E27" s="31">
        <v>491.43049378433074</v>
      </c>
      <c r="F27" s="31">
        <v>0.15044363256784968</v>
      </c>
      <c r="G27" s="32">
        <v>1.8505352107565163</v>
      </c>
    </row>
    <row r="28" spans="1:7" x14ac:dyDescent="0.25">
      <c r="A28" s="28">
        <v>21</v>
      </c>
      <c r="B28" s="29" t="s">
        <v>12</v>
      </c>
      <c r="C28" s="32">
        <v>0.70084054501445747</v>
      </c>
      <c r="D28" s="30">
        <v>0.25309999999999999</v>
      </c>
      <c r="E28" s="31">
        <v>496.80448389642061</v>
      </c>
      <c r="F28" s="31">
        <v>4.1002458794602417E-2</v>
      </c>
      <c r="G28" s="32">
        <v>0.71095473642560114</v>
      </c>
    </row>
    <row r="29" spans="1:7" x14ac:dyDescent="0.25">
      <c r="A29" s="28">
        <v>22</v>
      </c>
      <c r="B29" s="29" t="s">
        <v>31</v>
      </c>
      <c r="C29" s="32">
        <v>0.60059452090786414</v>
      </c>
      <c r="D29" s="30">
        <v>0.22359999999999999</v>
      </c>
      <c r="E29" s="31">
        <v>385.98360768175587</v>
      </c>
      <c r="F29" s="31">
        <v>6.6170463828628484E-2</v>
      </c>
      <c r="G29" s="32">
        <v>0.4223849511069524</v>
      </c>
    </row>
    <row r="30" spans="1:7" x14ac:dyDescent="0.25">
      <c r="A30" s="28">
        <v>23</v>
      </c>
      <c r="B30" s="29" t="s">
        <v>15</v>
      </c>
      <c r="C30" s="32">
        <v>0.56629905747860043</v>
      </c>
      <c r="D30" s="30">
        <v>0.2109</v>
      </c>
      <c r="E30" s="31">
        <v>271.59675384615383</v>
      </c>
      <c r="F30" s="31">
        <v>0.34466625077978791</v>
      </c>
      <c r="G30" s="32">
        <v>1.761190059390213</v>
      </c>
    </row>
    <row r="31" spans="1:7" x14ac:dyDescent="0.25">
      <c r="A31" s="28">
        <v>24</v>
      </c>
      <c r="B31" s="29" t="s">
        <v>32</v>
      </c>
      <c r="C31" s="32">
        <v>0.55632422319225039</v>
      </c>
      <c r="D31" s="30">
        <v>0.21740000000000001</v>
      </c>
      <c r="E31" s="31">
        <v>293.0106079328757</v>
      </c>
      <c r="F31" s="31">
        <v>7.4833038415434677E-2</v>
      </c>
      <c r="G31" s="32">
        <v>0.43149118488669691</v>
      </c>
    </row>
    <row r="32" spans="1:7" x14ac:dyDescent="0.25">
      <c r="A32" s="28">
        <v>25</v>
      </c>
      <c r="B32" s="29" t="s">
        <v>19</v>
      </c>
      <c r="C32" s="32">
        <v>0.45731698320883907</v>
      </c>
      <c r="D32" s="30">
        <v>0.19170000000000001</v>
      </c>
      <c r="E32" s="31">
        <v>325.71885595238092</v>
      </c>
      <c r="F32" s="31">
        <v>5.2412645590682198E-2</v>
      </c>
      <c r="G32" s="32">
        <v>0.3125363324398861</v>
      </c>
    </row>
    <row r="33" spans="1:7" x14ac:dyDescent="0.25">
      <c r="A33" s="28">
        <v>26</v>
      </c>
      <c r="B33" s="29" t="s">
        <v>27</v>
      </c>
      <c r="C33" s="32">
        <v>0.44025254205899605</v>
      </c>
      <c r="D33" s="30">
        <v>0.1772</v>
      </c>
      <c r="E33" s="31">
        <v>348.69675289380973</v>
      </c>
      <c r="F33" s="31">
        <v>0.10396065505153561</v>
      </c>
      <c r="G33" s="32">
        <v>0.76645930199337153</v>
      </c>
    </row>
    <row r="34" spans="1:7" x14ac:dyDescent="0.25">
      <c r="A34" s="28">
        <v>27</v>
      </c>
      <c r="B34" s="29" t="s">
        <v>29</v>
      </c>
      <c r="C34" s="32">
        <v>0.36896227384339125</v>
      </c>
      <c r="D34" s="30">
        <v>0.21340000000000001</v>
      </c>
      <c r="E34" s="31">
        <v>419.74728170695312</v>
      </c>
      <c r="F34" s="31">
        <v>2.4703280501290083E-2</v>
      </c>
      <c r="G34" s="32">
        <v>0.21561216423748075</v>
      </c>
    </row>
  </sheetData>
  <mergeCells count="1">
    <mergeCell ref="A1:G1"/>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2"/>
  <sheetViews>
    <sheetView topLeftCell="A7" workbookViewId="0">
      <selection activeCell="D32" sqref="D32"/>
    </sheetView>
  </sheetViews>
  <sheetFormatPr defaultRowHeight="12.75" x14ac:dyDescent="0.2"/>
  <cols>
    <col min="1" max="1" width="5.5703125" style="7" customWidth="1"/>
    <col min="2" max="2" width="30.28515625" style="7" customWidth="1"/>
    <col min="3" max="3" width="13.28515625" style="7" customWidth="1"/>
    <col min="4" max="4" width="9.85546875" style="7" customWidth="1"/>
    <col min="5" max="5" width="37.85546875" style="7" customWidth="1"/>
    <col min="6" max="16384" width="9.140625" style="7"/>
  </cols>
  <sheetData>
    <row r="1" spans="1:5" ht="15" x14ac:dyDescent="0.2">
      <c r="A1" s="67" t="s">
        <v>76</v>
      </c>
      <c r="B1" s="67"/>
      <c r="C1" s="67"/>
      <c r="D1" s="67"/>
      <c r="E1" s="67"/>
    </row>
    <row r="2" spans="1:5" x14ac:dyDescent="0.2">
      <c r="A2" s="8"/>
    </row>
    <row r="3" spans="1:5" ht="15" x14ac:dyDescent="0.25">
      <c r="A3" s="42" t="s">
        <v>63</v>
      </c>
      <c r="B3"/>
      <c r="C3"/>
      <c r="D3"/>
    </row>
    <row r="4" spans="1:5" ht="15" x14ac:dyDescent="0.25">
      <c r="A4" s="42"/>
      <c r="B4"/>
      <c r="C4"/>
      <c r="D4"/>
    </row>
    <row r="5" spans="1:5" ht="36" x14ac:dyDescent="0.2">
      <c r="A5" s="51"/>
      <c r="B5" s="52" t="s">
        <v>64</v>
      </c>
      <c r="C5" s="52" t="s">
        <v>37</v>
      </c>
      <c r="D5" s="52" t="s">
        <v>109</v>
      </c>
    </row>
    <row r="6" spans="1:5" x14ac:dyDescent="0.2">
      <c r="A6" s="38">
        <v>1</v>
      </c>
      <c r="B6" s="38" t="s">
        <v>38</v>
      </c>
      <c r="C6" s="39">
        <v>18.518928160000002</v>
      </c>
      <c r="D6" s="40">
        <v>48</v>
      </c>
    </row>
    <row r="7" spans="1:5" x14ac:dyDescent="0.2">
      <c r="A7" s="38">
        <v>2</v>
      </c>
      <c r="B7" s="38" t="s">
        <v>39</v>
      </c>
      <c r="C7" s="39">
        <v>6.4497369999999998</v>
      </c>
      <c r="D7" s="40">
        <v>17</v>
      </c>
    </row>
    <row r="8" spans="1:5" x14ac:dyDescent="0.2">
      <c r="A8" s="38">
        <v>3</v>
      </c>
      <c r="B8" s="38" t="s">
        <v>40</v>
      </c>
      <c r="C8" s="39">
        <v>3.93944063</v>
      </c>
      <c r="D8" s="40">
        <v>14</v>
      </c>
    </row>
    <row r="9" spans="1:5" x14ac:dyDescent="0.2">
      <c r="A9" s="38">
        <v>4</v>
      </c>
      <c r="B9" s="38" t="s">
        <v>41</v>
      </c>
      <c r="C9" s="39">
        <v>2.1971880000000001</v>
      </c>
      <c r="D9" s="40">
        <v>8</v>
      </c>
    </row>
    <row r="10" spans="1:5" x14ac:dyDescent="0.2">
      <c r="A10" s="38">
        <v>5</v>
      </c>
      <c r="B10" s="38" t="s">
        <v>42</v>
      </c>
      <c r="C10" s="39">
        <v>1.3294125000000001</v>
      </c>
      <c r="D10" s="40">
        <v>3</v>
      </c>
    </row>
    <row r="11" spans="1:5" x14ac:dyDescent="0.2">
      <c r="A11" s="38">
        <v>6</v>
      </c>
      <c r="B11" s="41" t="s">
        <v>72</v>
      </c>
      <c r="C11" s="39">
        <v>1.1981250000000001</v>
      </c>
      <c r="D11" s="40">
        <v>2</v>
      </c>
    </row>
    <row r="12" spans="1:5" x14ac:dyDescent="0.2">
      <c r="A12" s="38">
        <v>7</v>
      </c>
      <c r="B12" s="38" t="s">
        <v>96</v>
      </c>
      <c r="C12" s="39">
        <v>0.35249999999999998</v>
      </c>
      <c r="D12" s="40">
        <v>1</v>
      </c>
    </row>
    <row r="13" spans="1:5" x14ac:dyDescent="0.2">
      <c r="A13" s="38">
        <v>8</v>
      </c>
      <c r="B13" s="38" t="s">
        <v>66</v>
      </c>
      <c r="C13" s="39">
        <v>0.16425000000000001</v>
      </c>
      <c r="D13" s="40">
        <v>2</v>
      </c>
    </row>
    <row r="14" spans="1:5" x14ac:dyDescent="0.2">
      <c r="A14" s="38">
        <v>9</v>
      </c>
      <c r="B14" s="38" t="s">
        <v>97</v>
      </c>
      <c r="C14" s="39">
        <v>0.109375</v>
      </c>
      <c r="D14" s="40">
        <v>1</v>
      </c>
    </row>
    <row r="15" spans="1:5" ht="15" x14ac:dyDescent="0.25">
      <c r="A15" s="42"/>
      <c r="B15"/>
      <c r="C15"/>
      <c r="D15"/>
    </row>
    <row r="16" spans="1:5" ht="15" x14ac:dyDescent="0.25">
      <c r="A16" s="42" t="s">
        <v>68</v>
      </c>
      <c r="B16"/>
      <c r="C16" s="18"/>
      <c r="D16"/>
    </row>
    <row r="17" spans="1:4" ht="15" x14ac:dyDescent="0.25">
      <c r="A17" s="42"/>
      <c r="B17"/>
      <c r="C17" s="18"/>
      <c r="D17"/>
    </row>
    <row r="18" spans="1:4" ht="36" x14ac:dyDescent="0.2">
      <c r="A18" s="51"/>
      <c r="B18" s="52" t="s">
        <v>64</v>
      </c>
      <c r="C18" s="52" t="s">
        <v>37</v>
      </c>
      <c r="D18" s="52" t="s">
        <v>109</v>
      </c>
    </row>
    <row r="19" spans="1:4" x14ac:dyDescent="0.2">
      <c r="A19" s="38">
        <v>1</v>
      </c>
      <c r="B19" s="38" t="s">
        <v>71</v>
      </c>
      <c r="C19" s="39">
        <v>2.4777499999999999</v>
      </c>
      <c r="D19" s="40">
        <v>2</v>
      </c>
    </row>
    <row r="20" spans="1:4" x14ac:dyDescent="0.2">
      <c r="A20" s="38">
        <v>2</v>
      </c>
      <c r="B20" s="38" t="s">
        <v>98</v>
      </c>
      <c r="C20" s="39">
        <v>2.2359268800000001</v>
      </c>
      <c r="D20" s="40">
        <v>1</v>
      </c>
    </row>
    <row r="21" spans="1:4" x14ac:dyDescent="0.2">
      <c r="A21" s="38">
        <v>3</v>
      </c>
      <c r="B21" s="38" t="s">
        <v>99</v>
      </c>
      <c r="C21" s="39">
        <v>1.9105620000000001</v>
      </c>
      <c r="D21" s="40">
        <v>1</v>
      </c>
    </row>
    <row r="22" spans="1:4" x14ac:dyDescent="0.2">
      <c r="A22" s="38">
        <v>4</v>
      </c>
      <c r="B22" s="38" t="s">
        <v>100</v>
      </c>
      <c r="C22" s="39">
        <v>1.9039999999999999</v>
      </c>
      <c r="D22" s="40">
        <v>1</v>
      </c>
    </row>
    <row r="23" spans="1:4" x14ac:dyDescent="0.2">
      <c r="A23" s="38">
        <v>5</v>
      </c>
      <c r="B23" s="38" t="s">
        <v>101</v>
      </c>
      <c r="C23" s="39">
        <v>1.6862999999999999</v>
      </c>
      <c r="D23" s="40">
        <v>1</v>
      </c>
    </row>
    <row r="24" spans="1:4" x14ac:dyDescent="0.2">
      <c r="A24" s="38">
        <v>6</v>
      </c>
      <c r="B24" s="41" t="s">
        <v>42</v>
      </c>
      <c r="C24" s="39">
        <v>1.3294125000000001</v>
      </c>
      <c r="D24" s="40">
        <v>3</v>
      </c>
    </row>
    <row r="25" spans="1:4" x14ac:dyDescent="0.2">
      <c r="A25" s="38">
        <v>7</v>
      </c>
      <c r="B25" s="38" t="s">
        <v>72</v>
      </c>
      <c r="C25" s="39">
        <v>1.1981250000000001</v>
      </c>
      <c r="D25" s="40">
        <v>2</v>
      </c>
    </row>
    <row r="26" spans="1:4" x14ac:dyDescent="0.2">
      <c r="A26" s="38">
        <v>8</v>
      </c>
      <c r="B26" s="38" t="s">
        <v>70</v>
      </c>
      <c r="C26" s="39">
        <v>1.1791875000000001</v>
      </c>
      <c r="D26" s="40">
        <v>4</v>
      </c>
    </row>
    <row r="27" spans="1:4" x14ac:dyDescent="0.2">
      <c r="A27" s="38">
        <v>9</v>
      </c>
      <c r="B27" s="38" t="s">
        <v>43</v>
      </c>
      <c r="C27" s="39">
        <v>1.071312</v>
      </c>
      <c r="D27" s="40">
        <v>6</v>
      </c>
    </row>
    <row r="28" spans="1:4" x14ac:dyDescent="0.2">
      <c r="A28" s="38">
        <v>10</v>
      </c>
      <c r="B28" s="41" t="s">
        <v>69</v>
      </c>
      <c r="C28" s="39">
        <v>0.96027600000000002</v>
      </c>
      <c r="D28" s="40">
        <v>4</v>
      </c>
    </row>
    <row r="29" spans="1:4" x14ac:dyDescent="0.2">
      <c r="A29" s="53"/>
      <c r="B29" s="54"/>
      <c r="C29" s="55"/>
      <c r="D29" s="56"/>
    </row>
    <row r="30" spans="1:4" ht="15" x14ac:dyDescent="0.25">
      <c r="A30" s="42" t="s">
        <v>102</v>
      </c>
      <c r="B30"/>
      <c r="C30"/>
      <c r="D30"/>
    </row>
    <row r="31" spans="1:4" ht="15" x14ac:dyDescent="0.25">
      <c r="A31"/>
      <c r="B31"/>
      <c r="C31"/>
      <c r="D31"/>
    </row>
    <row r="32" spans="1:4" ht="36" x14ac:dyDescent="0.2">
      <c r="A32" s="51"/>
      <c r="B32" s="52" t="s">
        <v>64</v>
      </c>
      <c r="C32" s="52" t="s">
        <v>37</v>
      </c>
      <c r="D32" s="52" t="s">
        <v>109</v>
      </c>
    </row>
    <row r="33" spans="1:4" x14ac:dyDescent="0.2">
      <c r="A33" s="38">
        <v>1</v>
      </c>
      <c r="B33" s="38" t="s">
        <v>73</v>
      </c>
      <c r="C33" s="39">
        <v>1.970825</v>
      </c>
      <c r="D33" s="40">
        <v>7</v>
      </c>
    </row>
    <row r="34" spans="1:4" x14ac:dyDescent="0.2">
      <c r="A34" s="38">
        <v>2</v>
      </c>
      <c r="B34" s="38" t="s">
        <v>44</v>
      </c>
      <c r="C34" s="39">
        <v>1.57770075</v>
      </c>
      <c r="D34" s="40">
        <v>16</v>
      </c>
    </row>
    <row r="35" spans="1:4" x14ac:dyDescent="0.2">
      <c r="A35" s="38">
        <v>3</v>
      </c>
      <c r="B35" s="38" t="s">
        <v>74</v>
      </c>
      <c r="C35" s="39">
        <v>1.0355497499999999</v>
      </c>
      <c r="D35" s="40">
        <v>5</v>
      </c>
    </row>
    <row r="36" spans="1:4" x14ac:dyDescent="0.2">
      <c r="A36" s="38">
        <v>4</v>
      </c>
      <c r="B36" s="38" t="s">
        <v>103</v>
      </c>
      <c r="C36" s="39">
        <v>0.99278124999999995</v>
      </c>
      <c r="D36" s="40">
        <v>4</v>
      </c>
    </row>
    <row r="37" spans="1:4" x14ac:dyDescent="0.2">
      <c r="A37" s="38">
        <v>5</v>
      </c>
      <c r="B37" s="38" t="s">
        <v>75</v>
      </c>
      <c r="C37" s="39">
        <v>0.78478099999999995</v>
      </c>
      <c r="D37" s="40">
        <v>4</v>
      </c>
    </row>
    <row r="38" spans="1:4" ht="24" x14ac:dyDescent="0.2">
      <c r="A38" s="38">
        <v>6</v>
      </c>
      <c r="B38" s="41" t="s">
        <v>51</v>
      </c>
      <c r="C38" s="39">
        <v>0.73024999999999995</v>
      </c>
      <c r="D38" s="40">
        <v>2</v>
      </c>
    </row>
    <row r="39" spans="1:4" x14ac:dyDescent="0.2">
      <c r="A39" s="38">
        <v>7</v>
      </c>
      <c r="B39" s="38" t="s">
        <v>104</v>
      </c>
      <c r="C39" s="39">
        <v>0.56416350000000004</v>
      </c>
      <c r="D39" s="40">
        <v>2</v>
      </c>
    </row>
    <row r="40" spans="1:4" x14ac:dyDescent="0.2">
      <c r="A40" s="38">
        <v>8</v>
      </c>
      <c r="B40" s="38" t="s">
        <v>65</v>
      </c>
      <c r="C40" s="39">
        <v>0.54295300000000002</v>
      </c>
      <c r="D40" s="40">
        <v>2</v>
      </c>
    </row>
    <row r="41" spans="1:4" x14ac:dyDescent="0.2">
      <c r="A41" s="38">
        <v>9</v>
      </c>
      <c r="B41" s="38" t="s">
        <v>105</v>
      </c>
      <c r="C41" s="39">
        <v>0.47299999999999998</v>
      </c>
      <c r="D41" s="40">
        <v>1</v>
      </c>
    </row>
    <row r="42" spans="1:4" x14ac:dyDescent="0.2">
      <c r="A42" s="38">
        <v>10</v>
      </c>
      <c r="B42" s="41" t="s">
        <v>67</v>
      </c>
      <c r="C42" s="39">
        <v>0.37275000000000003</v>
      </c>
      <c r="D42" s="40">
        <v>1</v>
      </c>
    </row>
  </sheetData>
  <mergeCells count="1">
    <mergeCell ref="A1:E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7"/>
  <sheetViews>
    <sheetView tabSelected="1" workbookViewId="0">
      <selection activeCell="H12" sqref="H12"/>
    </sheetView>
  </sheetViews>
  <sheetFormatPr defaultRowHeight="15" x14ac:dyDescent="0.25"/>
  <cols>
    <col min="1" max="1" width="24.140625" customWidth="1"/>
    <col min="2" max="2" width="36.28515625" customWidth="1"/>
    <col min="3" max="3" width="10.28515625" customWidth="1"/>
  </cols>
  <sheetData>
    <row r="1" spans="1:5" x14ac:dyDescent="0.25">
      <c r="A1" s="8" t="s">
        <v>95</v>
      </c>
    </row>
    <row r="3" spans="1:5" ht="48" x14ac:dyDescent="0.25">
      <c r="A3" s="77" t="s">
        <v>45</v>
      </c>
      <c r="B3" s="78" t="s">
        <v>46</v>
      </c>
      <c r="C3" s="52" t="s">
        <v>6</v>
      </c>
      <c r="D3" s="58" t="s">
        <v>47</v>
      </c>
      <c r="E3" s="52" t="s">
        <v>115</v>
      </c>
    </row>
    <row r="4" spans="1:5" x14ac:dyDescent="0.25">
      <c r="A4" s="43" t="s">
        <v>77</v>
      </c>
      <c r="B4" s="44" t="s">
        <v>78</v>
      </c>
      <c r="C4" s="39">
        <v>1.9993860000000001</v>
      </c>
      <c r="D4" s="45">
        <v>2.7610416858761842E-2</v>
      </c>
      <c r="E4" s="40">
        <v>1</v>
      </c>
    </row>
    <row r="5" spans="1:5" x14ac:dyDescent="0.25">
      <c r="A5" s="68" t="s">
        <v>79</v>
      </c>
      <c r="B5" s="44" t="s">
        <v>80</v>
      </c>
      <c r="C5" s="39">
        <v>1.3348059999999999</v>
      </c>
      <c r="D5" s="45">
        <v>1.8432933953511955E-2</v>
      </c>
      <c r="E5" s="40">
        <v>10</v>
      </c>
    </row>
    <row r="6" spans="1:5" ht="25.5" customHeight="1" x14ac:dyDescent="0.25">
      <c r="A6" s="69"/>
      <c r="B6" s="44" t="s">
        <v>81</v>
      </c>
      <c r="C6" s="39">
        <v>1.297561</v>
      </c>
      <c r="D6" s="45">
        <v>1.7918601065363002E-2</v>
      </c>
      <c r="E6" s="40">
        <v>11</v>
      </c>
    </row>
    <row r="7" spans="1:5" x14ac:dyDescent="0.25">
      <c r="A7" s="46" t="s">
        <v>82</v>
      </c>
      <c r="B7" s="47" t="s">
        <v>83</v>
      </c>
      <c r="C7" s="48">
        <v>8.4048440000000006</v>
      </c>
      <c r="D7" s="49">
        <v>0.11606625557689376</v>
      </c>
      <c r="E7" s="50">
        <v>32</v>
      </c>
    </row>
    <row r="8" spans="1:5" ht="24" x14ac:dyDescent="0.25">
      <c r="A8" s="70" t="s">
        <v>116</v>
      </c>
      <c r="B8" s="47" t="s">
        <v>84</v>
      </c>
      <c r="C8" s="48">
        <v>6.200189</v>
      </c>
      <c r="D8" s="49">
        <v>8.562118715101022E-2</v>
      </c>
      <c r="E8" s="50">
        <v>25</v>
      </c>
    </row>
    <row r="9" spans="1:5" x14ac:dyDescent="0.25">
      <c r="A9" s="70"/>
      <c r="B9" s="47" t="s">
        <v>85</v>
      </c>
      <c r="C9" s="48">
        <v>1.746945</v>
      </c>
      <c r="D9" s="49">
        <v>2.4124346013891115E-2</v>
      </c>
      <c r="E9" s="50">
        <v>9</v>
      </c>
    </row>
    <row r="10" spans="1:5" x14ac:dyDescent="0.25">
      <c r="A10" s="70"/>
      <c r="B10" s="47" t="s">
        <v>86</v>
      </c>
      <c r="C10" s="48">
        <v>10.439014</v>
      </c>
      <c r="D10" s="49">
        <v>0.14415702027244909</v>
      </c>
      <c r="E10" s="50">
        <v>34</v>
      </c>
    </row>
    <row r="11" spans="1:5" x14ac:dyDescent="0.25">
      <c r="A11" s="70"/>
      <c r="B11" s="47" t="s">
        <v>87</v>
      </c>
      <c r="C11" s="48">
        <v>10.270312000000001</v>
      </c>
      <c r="D11" s="49">
        <v>0.14182733878777987</v>
      </c>
      <c r="E11" s="50">
        <v>35</v>
      </c>
    </row>
    <row r="12" spans="1:5" ht="24" x14ac:dyDescent="0.25">
      <c r="A12" s="71"/>
      <c r="B12" s="47" t="s">
        <v>88</v>
      </c>
      <c r="C12" s="48">
        <v>10.685551999999999</v>
      </c>
      <c r="D12" s="49">
        <v>0.14756157394618963</v>
      </c>
      <c r="E12" s="50">
        <v>48</v>
      </c>
    </row>
    <row r="13" spans="1:5" x14ac:dyDescent="0.25">
      <c r="A13" s="72" t="s">
        <v>117</v>
      </c>
      <c r="B13" s="44" t="s">
        <v>89</v>
      </c>
      <c r="C13" s="39">
        <v>8.5322270000000007</v>
      </c>
      <c r="D13" s="45">
        <v>0.11782534448254763</v>
      </c>
      <c r="E13" s="40">
        <v>6</v>
      </c>
    </row>
    <row r="14" spans="1:5" ht="28.5" customHeight="1" x14ac:dyDescent="0.25">
      <c r="A14" s="69"/>
      <c r="B14" s="44" t="s">
        <v>90</v>
      </c>
      <c r="C14" s="39">
        <v>1.4350179999999999</v>
      </c>
      <c r="D14" s="45">
        <v>1.9816806349462632E-2</v>
      </c>
      <c r="E14" s="40">
        <v>12</v>
      </c>
    </row>
    <row r="15" spans="1:5" x14ac:dyDescent="0.25">
      <c r="A15" s="73" t="s">
        <v>91</v>
      </c>
      <c r="B15" s="47" t="s">
        <v>92</v>
      </c>
      <c r="C15" s="48">
        <v>9.1207399999999996</v>
      </c>
      <c r="D15" s="49">
        <v>0.12595238411211415</v>
      </c>
      <c r="E15" s="50">
        <v>18</v>
      </c>
    </row>
    <row r="16" spans="1:5" ht="24" x14ac:dyDescent="0.25">
      <c r="A16" s="74"/>
      <c r="B16" s="47" t="s">
        <v>93</v>
      </c>
      <c r="C16" s="48">
        <v>0.94759700000000002</v>
      </c>
      <c r="D16" s="49">
        <v>1.308579143002509E-2</v>
      </c>
      <c r="E16" s="50">
        <v>7</v>
      </c>
    </row>
    <row r="17" spans="1:5" x14ac:dyDescent="0.25">
      <c r="A17" s="79" t="s">
        <v>94</v>
      </c>
      <c r="B17" s="80"/>
      <c r="C17" s="81">
        <f>SUM(C4:C16)</f>
        <v>72.414191000000002</v>
      </c>
      <c r="D17" s="76">
        <v>1</v>
      </c>
      <c r="E17" s="82">
        <f>SUM(E4:E16)</f>
        <v>248</v>
      </c>
    </row>
  </sheetData>
  <mergeCells count="5">
    <mergeCell ref="A5:A6"/>
    <mergeCell ref="A8:A12"/>
    <mergeCell ref="A13:A14"/>
    <mergeCell ref="A15:A16"/>
    <mergeCell ref="A17:B1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C26" sqref="C26"/>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6</vt:i4>
      </vt:variant>
    </vt:vector>
  </HeadingPairs>
  <TitlesOfParts>
    <vt:vector size="6" baseType="lpstr">
      <vt:lpstr>Tabel 1</vt:lpstr>
      <vt:lpstr>Tabel 2</vt:lpstr>
      <vt:lpstr>Tabel 3</vt:lpstr>
      <vt:lpstr>Tabel 4</vt:lpstr>
      <vt:lpstr>Tabel 5</vt:lpstr>
      <vt:lpstr>Lisainfo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2023-03-03T10:04:47Z</dcterms:modified>
</cp:coreProperties>
</file>