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Kodulehe uuendamine\2024\Aprill 2024_raamprogrammid\"/>
    </mc:Choice>
  </mc:AlternateContent>
  <xr:revisionPtr revIDLastSave="0" documentId="13_ncr:1_{9035596E-1E93-4173-B3AB-6D8EEC1CD650}" xr6:coauthVersionLast="47" xr6:coauthVersionMax="47" xr10:uidLastSave="{00000000-0000-0000-0000-000000000000}"/>
  <bookViews>
    <workbookView xWindow="28680" yWindow="-120" windowWidth="29040" windowHeight="15840" tabRatio="714" xr2:uid="{00000000-000D-0000-FFFF-FFFF00000000}"/>
  </bookViews>
  <sheets>
    <sheet name="3.1. Projektide rahastus" sheetId="1" r:id="rId1"/>
    <sheet name="3.2. Edukuse %" sheetId="5" r:id="rId2"/>
    <sheet name="3.3. Rahastus SKP kohta" sheetId="7" r:id="rId3"/>
    <sheet name="3.4. Temaatilised valdkonnad" sheetId="9" r:id="rId4"/>
    <sheet name="3.5. Suurimad osalejad" sheetId="3" r:id="rId5"/>
  </sheets>
  <definedNames>
    <definedName name="_xlnm._FilterDatabase" localSheetId="2" hidden="1">'3.3. Rahastus SKP kohta'!$A$4:$C$4</definedName>
    <definedName name="_xlnm._FilterDatabase" localSheetId="4" hidden="1">'3.5. Suurimad osalejad'!$B$28:$C$28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5" i="9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Kadri Raudvere</author>
  </authors>
  <commentList>
    <comment ref="N4" authorId="0" shapeId="0" xr:uid="{617ABA26-57EC-40D9-8915-FE1343FD86E2}">
      <text>
        <r>
          <rPr>
            <b/>
            <sz val="9"/>
            <color indexed="81"/>
            <rFont val="Segoe UI"/>
            <family val="2"/>
            <charset val="186"/>
          </rPr>
          <t>Kadri Raudvere:
Grants failist</t>
        </r>
      </text>
    </comment>
    <comment ref="R4" authorId="0" shapeId="0" xr:uid="{88715914-C7CC-4E87-9596-5E70DA90438C}">
      <text>
        <r>
          <rPr>
            <b/>
            <sz val="9"/>
            <color indexed="81"/>
            <rFont val="Segoe UI"/>
            <family val="2"/>
            <charset val="186"/>
          </rPr>
          <t>Kadri Raudvere:</t>
        </r>
        <r>
          <rPr>
            <sz val="9"/>
            <color indexed="81"/>
            <rFont val="Segoe UI"/>
            <family val="2"/>
            <charset val="186"/>
          </rPr>
          <t xml:space="preserve">
proposals failist</t>
        </r>
      </text>
    </comment>
  </commentList>
</comments>
</file>

<file path=xl/sharedStrings.xml><?xml version="1.0" encoding="utf-8"?>
<sst xmlns="http://schemas.openxmlformats.org/spreadsheetml/2006/main" count="250" uniqueCount="166">
  <si>
    <t>Tallinna Ülikool</t>
  </si>
  <si>
    <t xml:space="preserve">Sihtasutus Eesti Teadusagentuur </t>
  </si>
  <si>
    <t xml:space="preserve">Tartu Ülikool </t>
  </si>
  <si>
    <t xml:space="preserve">Tallinna Tehnikaülikool </t>
  </si>
  <si>
    <t>Cybernetica AS</t>
  </si>
  <si>
    <t xml:space="preserve">Eesti Maaülikool </t>
  </si>
  <si>
    <t>Participations in the selection</t>
  </si>
  <si>
    <t>Country</t>
  </si>
  <si>
    <t>Riik</t>
  </si>
  <si>
    <t>Austria</t>
  </si>
  <si>
    <t>Malta</t>
  </si>
  <si>
    <t>Portugal</t>
  </si>
  <si>
    <t>Belgia</t>
  </si>
  <si>
    <t>Prantsusmaa</t>
  </si>
  <si>
    <t>Saksamaa</t>
  </si>
  <si>
    <t>Luksemburg</t>
  </si>
  <si>
    <t>Holland</t>
  </si>
  <si>
    <t>Rootsi</t>
  </si>
  <si>
    <t>Taani</t>
  </si>
  <si>
    <t>Iirimaa</t>
  </si>
  <si>
    <t>Tšehhi</t>
  </si>
  <si>
    <t>Hispaania</t>
  </si>
  <si>
    <t>Soome</t>
  </si>
  <si>
    <t>Eesti</t>
  </si>
  <si>
    <t>Kreeka</t>
  </si>
  <si>
    <t>Slovakkia</t>
  </si>
  <si>
    <t>Küpros</t>
  </si>
  <si>
    <t>Horvaatia</t>
  </si>
  <si>
    <t>Itaalia</t>
  </si>
  <si>
    <t>Leedu</t>
  </si>
  <si>
    <t>Läti</t>
  </si>
  <si>
    <t>Poola</t>
  </si>
  <si>
    <t>Rumeenia</t>
  </si>
  <si>
    <t>Ungari</t>
  </si>
  <si>
    <t>Sloveenia</t>
  </si>
  <si>
    <t>Bulgaaria</t>
  </si>
  <si>
    <t>Nr.</t>
  </si>
  <si>
    <t>University of Tartu</t>
  </si>
  <si>
    <t>Tallinn Technical University</t>
  </si>
  <si>
    <t>Tallinn University</t>
  </si>
  <si>
    <t>Estonian Research Council</t>
  </si>
  <si>
    <t>Estonian University of Life Sciences</t>
  </si>
  <si>
    <t>Osalemisi kokku</t>
  </si>
  <si>
    <t>... sh VKE-d</t>
  </si>
  <si>
    <t>... of which SMEs</t>
  </si>
  <si>
    <t>Osalemiste arv/Number of participations</t>
  </si>
  <si>
    <t>Euroopa Liidu rahastus (eurot)</t>
  </si>
  <si>
    <t>... sh VKEdele (eurot)</t>
  </si>
  <si>
    <t>Civitta Eesti AS</t>
  </si>
  <si>
    <t>Organisatsioon (EST)</t>
  </si>
  <si>
    <t>Organisation (ENG)</t>
  </si>
  <si>
    <t>Rahastatud taotluste osakaal esitatud taotlustest (%)</t>
  </si>
  <si>
    <t>Allikad/Sources:</t>
  </si>
  <si>
    <r>
      <t>** VKE - väike ja keskmise suurusega ettevõte/SME</t>
    </r>
    <r>
      <rPr>
        <i/>
        <sz val="11"/>
        <color theme="1"/>
        <rFont val="Calibri"/>
        <family val="2"/>
        <charset val="186"/>
        <scheme val="minor"/>
      </rPr>
      <t xml:space="preserve"> - small and medium size enterprise</t>
    </r>
  </si>
  <si>
    <t>Euroopa Liidu toetus (eurot)/EU financial contribution (eurot)</t>
  </si>
  <si>
    <t>* Tabelis on toodud lepingutega kaetud summad; positiivse rahastusotsuse saanud projektidega (mitte veel lepingus) koos oleks toetus mõnevõrra suurem.</t>
  </si>
  <si>
    <t>The table includes the EU contribution of all projects which have signed grant agreements; together with applications with positive grant decision (not necessarily signed grant agreements) the financial contribution would be larger.</t>
  </si>
  <si>
    <t>Euroopa Liit (13)</t>
  </si>
  <si>
    <t>European Union (13)</t>
  </si>
  <si>
    <t>Retained applications to eligible applications from a country (%)</t>
  </si>
  <si>
    <t>POS rahastusotsuste maht (võidetud summad)</t>
  </si>
  <si>
    <t>LÄKS LÕPUKS SEE (dashboard) TEEMALEHTE JA KODULEHELE</t>
  </si>
  <si>
    <t>Saadud toetus SKP kohta võrreldes EL27 keskmisega (EL27=100%)/
EU financial contribution in retained proposals to applications in relation to SKP compared to EU27 average</t>
  </si>
  <si>
    <t>Euroopa Liit (14)</t>
  </si>
  <si>
    <t>Euroopa Liit (27)</t>
  </si>
  <si>
    <t>European Union (14)</t>
  </si>
  <si>
    <t>European Union (27)</t>
  </si>
  <si>
    <t>*Euroopa Liit (13) Euroopa Liiduga liitunud riigid alates 2004. aastast; Euroopa Liit (14) – Euroopa Liiduga enne 2004. aastat liitunud riigid.</t>
  </si>
  <si>
    <t>Valdkond</t>
  </si>
  <si>
    <t>Widening participation and spreading excellence 12.5%</t>
  </si>
  <si>
    <t>Reforming and enhancing the European R&amp;I System 1.3%</t>
  </si>
  <si>
    <t>Nanordica Medical OÜ</t>
  </si>
  <si>
    <t>Seventh Sense OÜ</t>
  </si>
  <si>
    <t>MTÜ Australo Alpha Lab</t>
  </si>
  <si>
    <t>Patchstack OÜ</t>
  </si>
  <si>
    <t>Multicharge OÜ</t>
  </si>
  <si>
    <t>Tallinna Linn</t>
  </si>
  <si>
    <t>Talllinn City Goverment</t>
  </si>
  <si>
    <t>Raamprogrammist Euroopa horisont suurima toetuse saanud Eesti osalejad perioodil 2021-2022</t>
  </si>
  <si>
    <t>European Commission contribution to top 20 Estonian participants in European horizon (enterprises marked violet) by 31.12.2022.</t>
  </si>
  <si>
    <t>Germany</t>
  </si>
  <si>
    <t>Italy</t>
  </si>
  <si>
    <t>Spain</t>
  </si>
  <si>
    <t>France</t>
  </si>
  <si>
    <t>Netherlands</t>
  </si>
  <si>
    <t>Belgium</t>
  </si>
  <si>
    <t>Sweden</t>
  </si>
  <si>
    <t>Greece</t>
  </si>
  <si>
    <t>Finland</t>
  </si>
  <si>
    <t>Denmark</t>
  </si>
  <si>
    <t>Ireland</t>
  </si>
  <si>
    <t>Poland</t>
  </si>
  <si>
    <t>Hungary</t>
  </si>
  <si>
    <t>Czechia</t>
  </si>
  <si>
    <t>Slovenia</t>
  </si>
  <si>
    <t>Romania</t>
  </si>
  <si>
    <t>Cyprus</t>
  </si>
  <si>
    <t>Estonia</t>
  </si>
  <si>
    <t>Bulgaria</t>
  </si>
  <si>
    <t>Slovakia</t>
  </si>
  <si>
    <t>Croatia</t>
  </si>
  <si>
    <t>Luxembourg</t>
  </si>
  <si>
    <t>Lithuania</t>
  </si>
  <si>
    <t>Latvia</t>
  </si>
  <si>
    <t>I sammas:</t>
  </si>
  <si>
    <t>Euroopa Teadusnõukogu (ERC)</t>
  </si>
  <si>
    <t>Tipptasemel teadus 4.63 mln eurot, 6.4% (EXCELLENT SCIENCE)</t>
  </si>
  <si>
    <t>Marie Skłodowska-Curie tegevused</t>
  </si>
  <si>
    <t>Teadustaristud</t>
  </si>
  <si>
    <t>II sammas:</t>
  </si>
  <si>
    <t>Klaster 1: Tervis</t>
  </si>
  <si>
    <t>Üleilmsed väljakutsed ja Euroopa tööstuse konkurentsivõime 48.02 mln eurot, 66.1% (GLOBAL CHALLENGE AND EUROPEAN COMPETITIVNESS)</t>
  </si>
  <si>
    <t>Klaster 2: Kultuur, loovus ja kaasav ühiskond</t>
  </si>
  <si>
    <t>Klaster 3: Ühiskonna tsiviiljulgeolek</t>
  </si>
  <si>
    <t>Klaster 4: Digivaldkond, tööstus ja kosmos</t>
  </si>
  <si>
    <t>Klaster 5: Kliima, energia ja transport</t>
  </si>
  <si>
    <t>Klaster 6: Toit, biomajandus, loodusvarad, põllumajandus ja keskkond</t>
  </si>
  <si>
    <t>III sammas: Innovatiivne Euroopa 9.97 mln eurot, 13.7% (INNOVATIVE EUROPE)</t>
  </si>
  <si>
    <t>Euroopa Innovatsiooninõukogu (EIC)</t>
  </si>
  <si>
    <t>Euroopa innovatsiooni ökosüsteemid (EIE)</t>
  </si>
  <si>
    <t>Osaluse laiendamine ja Euroopa teadusruumi tugevdamine 10.1 mln eurot, 13.9% (WIDENING PARTICIPATION AND STRENGTHENING THE EUROPEAN RESEARCH AREA)</t>
  </si>
  <si>
    <t>Osaluse laiendamine ja tipptaseme levik</t>
  </si>
  <si>
    <t>Euroopa T&amp;I süsteemi reformimine ja tõhustamine</t>
  </si>
  <si>
    <t>Sammas/Pillar</t>
  </si>
  <si>
    <t>EL-i toetus/EU financial contribution (million EUR)</t>
  </si>
  <si>
    <t>EL-i toetuse osakaal/Proportion of EU financial contribution (%)</t>
  </si>
  <si>
    <t>Osalemisi/Participations</t>
  </si>
  <si>
    <t>Culture, creativity and inclusive society</t>
  </si>
  <si>
    <t>Marie Skłodowska-Curie Actions (MSCA)</t>
  </si>
  <si>
    <t>European Research Council (ERC)</t>
  </si>
  <si>
    <t>Research infrastructures</t>
  </si>
  <si>
    <t>Health</t>
  </si>
  <si>
    <t>Civil security</t>
  </si>
  <si>
    <t>Digital, Industry and Space</t>
  </si>
  <si>
    <t>Climate, Energy and Mobility</t>
  </si>
  <si>
    <t>Food, Bioeconomy Natural Resources, Agriculture and Environment</t>
  </si>
  <si>
    <t>The European Innovation Council (EIC)</t>
  </si>
  <si>
    <t>European innovation ecosystems (EIE)</t>
  </si>
  <si>
    <t>Thematic Priority</t>
  </si>
  <si>
    <t>Kokku/Total</t>
  </si>
  <si>
    <t>Raamprogrammidest (FP7, H2020, Euroopa horisont) Eestisse laekunud toetus (mln eurot) 2007-2023</t>
  </si>
  <si>
    <t>European Commission financial contribution to Estonia (MEUR) 2007-2023</t>
  </si>
  <si>
    <t>7th framework programme</t>
  </si>
  <si>
    <t>Horisont 2020</t>
  </si>
  <si>
    <t>Euroopa horisont</t>
  </si>
  <si>
    <t>…</t>
  </si>
  <si>
    <t>EU financial contribution</t>
  </si>
  <si>
    <t>.. Andmed puudusid/data missing.</t>
  </si>
  <si>
    <t>Allikas/source: eCORDA, andmed võetud/data taken 02.03.2023.</t>
  </si>
  <si>
    <t>Euroopa Liidu riikide edukus raamprogrammis Euroopa horisont 2023. aasta lõpu seisuga</t>
  </si>
  <si>
    <t>Success rates in proposals by country in European Horizon by 31.12.2023</t>
  </si>
  <si>
    <t>Raamprogrammist Euroopa horisont saadud toetus SKP kohta võrreldes EL27 keskmisega 2023. aasta lõpu seisuga</t>
  </si>
  <si>
    <t>EU financial contributioon in retained proposals to applications in relation to GDP compared to EU27 average (by the end of 2023)</t>
  </si>
  <si>
    <t>Eurostat (SKP seisuga 2023, väljavõtte tegemise kuupäev 01.04.2024/GDP of 2023, data extracted 01.04.2024).</t>
  </si>
  <si>
    <t>Raamprogrammist Euroopa horisont Eestisse laekunud toetuse jagunemine temaatiliste valdkondade vahel 2023. aasta lõpu seisuga (miljonit eurot)</t>
  </si>
  <si>
    <t>EU financial contribution to all participations from Estonia from European Horizon (by the end of 2023) (million euros)</t>
  </si>
  <si>
    <t>Stargate Hydrogen Solutions OÜ</t>
  </si>
  <si>
    <t>SA Tartu Ülikooli Kliinikum</t>
  </si>
  <si>
    <t>Tartu University Hospital</t>
  </si>
  <si>
    <t>Better Medicine OÜ</t>
  </si>
  <si>
    <t>Efenco OÜ</t>
  </si>
  <si>
    <t>Efenco OO</t>
  </si>
  <si>
    <t>AS LTH-BAAS</t>
  </si>
  <si>
    <t>Digitouch OP</t>
  </si>
  <si>
    <t>Fibenol OÜ</t>
  </si>
  <si>
    <t>Allikas/source: eCORDA, andmed võetud/data taken 02.04.2024.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</si>
</sst>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11"/>
      <name val="Arial"/>
      <family val="2"/>
      <charset val="186"/>
    </font>
    <font>
      <b/>
      <sz val="9"/>
      <color rgb="FF000000"/>
      <name val="Calibri"/>
      <family val="2"/>
      <charset val="186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8" tint="-0.499984740745262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1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8999908444471571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3" fontId="1" fillId="0" borderId="2" xfId="0" applyNumberFormat="1" applyFont="1" applyBorder="1"/>
    <xf numFmtId="0" fontId="1" fillId="0" borderId="2" xfId="0" applyFont="1" applyBorder="1"/>
    <xf numFmtId="0" fontId="0" fillId="2" borderId="0" xfId="0" applyFill="1"/>
    <xf numFmtId="0" fontId="3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1" fillId="4" borderId="3" xfId="0" applyFont="1" applyFill="1" applyBorder="1"/>
    <xf numFmtId="0" fontId="5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/>
    <xf numFmtId="0" fontId="1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3" fontId="0" fillId="0" borderId="0" xfId="0" applyNumberFormat="1"/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7" fillId="0" borderId="0" xfId="0" applyFont="1"/>
    <xf numFmtId="0" fontId="0" fillId="0" borderId="9" xfId="0" applyBorder="1" applyAlignment="1">
      <alignment wrapText="1"/>
    </xf>
    <xf numFmtId="165" fontId="0" fillId="0" borderId="0" xfId="0" applyNumberFormat="1"/>
    <xf numFmtId="9" fontId="0" fillId="0" borderId="0" xfId="1" applyFont="1" applyFill="1"/>
    <xf numFmtId="2" fontId="0" fillId="0" borderId="0" xfId="0" applyNumberFormat="1"/>
    <xf numFmtId="3" fontId="0" fillId="0" borderId="2" xfId="0" applyNumberForma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9" fontId="3" fillId="0" borderId="2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0" fillId="0" borderId="2" xfId="0" applyFont="1" applyFill="1" applyBorder="1"/>
    <xf numFmtId="1" fontId="2" fillId="0" borderId="2" xfId="1" applyNumberFormat="1" applyFont="1" applyFill="1" applyBorder="1"/>
    <xf numFmtId="0" fontId="0" fillId="0" borderId="6" xfId="0" applyFont="1" applyFill="1" applyBorder="1"/>
    <xf numFmtId="0" fontId="5" fillId="6" borderId="6" xfId="0" applyFont="1" applyFill="1" applyBorder="1" applyAlignment="1">
      <alignment wrapText="1"/>
    </xf>
    <xf numFmtId="0" fontId="5" fillId="6" borderId="2" xfId="0" applyFont="1" applyFill="1" applyBorder="1"/>
    <xf numFmtId="9" fontId="5" fillId="6" borderId="2" xfId="0" applyNumberFormat="1" applyFont="1" applyFill="1" applyBorder="1" applyAlignment="1">
      <alignment horizontal="center" wrapText="1"/>
    </xf>
    <xf numFmtId="9" fontId="2" fillId="0" borderId="2" xfId="1" applyFont="1" applyFill="1" applyBorder="1" applyAlignment="1">
      <alignment horizontal="center"/>
    </xf>
    <xf numFmtId="0" fontId="1" fillId="6" borderId="6" xfId="0" applyFont="1" applyFill="1" applyBorder="1"/>
    <xf numFmtId="0" fontId="1" fillId="6" borderId="2" xfId="0" applyFont="1" applyFill="1" applyBorder="1"/>
    <xf numFmtId="9" fontId="1" fillId="6" borderId="2" xfId="1" applyFont="1" applyFill="1" applyBorder="1" applyAlignment="1">
      <alignment horizontal="center"/>
    </xf>
    <xf numFmtId="164" fontId="14" fillId="0" borderId="2" xfId="1" applyNumberFormat="1" applyFont="1" applyBorder="1" applyAlignment="1">
      <alignment horizontal="center" vertical="center"/>
    </xf>
    <xf numFmtId="164" fontId="14" fillId="4" borderId="2" xfId="1" applyNumberFormat="1" applyFont="1" applyFill="1" applyBorder="1" applyAlignment="1">
      <alignment horizontal="center" vertical="center"/>
    </xf>
    <xf numFmtId="9" fontId="15" fillId="7" borderId="2" xfId="1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/>
    <xf numFmtId="3" fontId="0" fillId="8" borderId="0" xfId="0" applyNumberFormat="1" applyFill="1"/>
    <xf numFmtId="0" fontId="16" fillId="8" borderId="0" xfId="0" applyFont="1" applyFill="1"/>
    <xf numFmtId="3" fontId="16" fillId="8" borderId="0" xfId="0" applyNumberFormat="1" applyFont="1" applyFill="1"/>
    <xf numFmtId="0" fontId="3" fillId="8" borderId="0" xfId="0" applyFont="1" applyFill="1"/>
  </cellXfs>
  <cellStyles count="3">
    <cellStyle name="Normaallaad" xfId="0" builtinId="0"/>
    <cellStyle name="Normaallaad 2" xfId="2" xr:uid="{BEAA54C5-D622-465A-B7CD-061C8C4C13DE}"/>
    <cellStyle name="Protsent" xfId="1" builtinId="5"/>
  </cellStyles>
  <dxfs count="0"/>
  <tableStyles count="0" defaultTableStyle="TableStyleMedium2" defaultPivotStyle="PivotStyleLight16"/>
  <colors>
    <mruColors>
      <color rgb="FFD5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8086197367318"/>
          <c:y val="1.9260228015180424E-2"/>
          <c:w val="0.79033719496844423"/>
          <c:h val="0.90510263688652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'3.3. Rahastus SKP kohta'!#REF!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'3.3. Rahastus SKP kohta'!#REF!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'3.3. Rahastus SKP kohta'!#REF!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915-4465-83C9-E10D70422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03195088"/>
        <c:axId val="-1403194544"/>
      </c:barChart>
      <c:catAx>
        <c:axId val="-140319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1403194544"/>
        <c:crosses val="autoZero"/>
        <c:auto val="1"/>
        <c:lblAlgn val="ctr"/>
        <c:lblOffset val="100"/>
        <c:noMultiLvlLbl val="0"/>
      </c:catAx>
      <c:valAx>
        <c:axId val="-14031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Saadud</a:t>
                </a:r>
                <a:r>
                  <a:rPr lang="et-EE" baseline="0"/>
                  <a:t> toetus SKP kohta võrreldes EL28 keskmisega (EL28=100</a:t>
                </a:r>
                <a:r>
                  <a:rPr lang="et-EE"/>
                  <a:t>%)</a:t>
                </a:r>
              </a:p>
            </c:rich>
          </c:tx>
          <c:layout>
            <c:manualLayout>
              <c:xMode val="edge"/>
              <c:yMode val="edge"/>
              <c:x val="0.25945677399379014"/>
              <c:y val="0.96498134194266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140319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76504793404692"/>
          <c:y val="1.9260228015180424E-2"/>
          <c:w val="0.70535300900807063"/>
          <c:h val="0.90510263688652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'3.3. Rahastus SKP kohta'!#REF!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'3.3. Rahastus SKP kohta'!#REF!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'3.3. Rahastus SKP kohta'!#REF!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171-4045-8825-F02739CD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403194000"/>
        <c:axId val="-1403192368"/>
      </c:barChart>
      <c:catAx>
        <c:axId val="-140319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1403192368"/>
        <c:crosses val="autoZero"/>
        <c:auto val="1"/>
        <c:lblAlgn val="ctr"/>
        <c:lblOffset val="100"/>
        <c:noMultiLvlLbl val="0"/>
      </c:catAx>
      <c:valAx>
        <c:axId val="-140319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EU financial contribution in retained</a:t>
                </a:r>
                <a:r>
                  <a:rPr lang="et-EE" baseline="0"/>
                  <a:t> to eligible applications in proposals </a:t>
                </a:r>
                <a:r>
                  <a:rPr lang="et-EE"/>
                  <a:t>(%)</a:t>
                </a:r>
              </a:p>
            </c:rich>
          </c:tx>
          <c:layout>
            <c:manualLayout>
              <c:xMode val="edge"/>
              <c:yMode val="edge"/>
              <c:x val="0.19537193376912371"/>
              <c:y val="0.96498140360876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140319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757236</xdr:colOff>
      <xdr:row>18</xdr:row>
      <xdr:rowOff>23811</xdr:rowOff>
    </xdr:from>
    <xdr:to>
      <xdr:col>27</xdr:col>
      <xdr:colOff>133350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36</xdr:row>
      <xdr:rowOff>47626</xdr:rowOff>
    </xdr:from>
    <xdr:to>
      <xdr:col>22</xdr:col>
      <xdr:colOff>452439</xdr:colOff>
      <xdr:row>39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TAG1">
      <a:dk1>
        <a:srgbClr val="2C2A29"/>
      </a:dk1>
      <a:lt1>
        <a:srgbClr val="FFFFFF"/>
      </a:lt1>
      <a:dk2>
        <a:srgbClr val="565554"/>
      </a:dk2>
      <a:lt2>
        <a:srgbClr val="D5D4D4"/>
      </a:lt2>
      <a:accent1>
        <a:srgbClr val="6638B6"/>
      </a:accent1>
      <a:accent2>
        <a:srgbClr val="8560C5"/>
      </a:accent2>
      <a:accent3>
        <a:srgbClr val="9474CC"/>
      </a:accent3>
      <a:accent4>
        <a:srgbClr val="E0D7F0"/>
      </a:accent4>
      <a:accent5>
        <a:srgbClr val="E8E1F4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>
      <selection activeCell="I8" sqref="I8"/>
    </sheetView>
  </sheetViews>
  <sheetFormatPr defaultRowHeight="15" x14ac:dyDescent="0.25"/>
  <cols>
    <col min="1" max="1" width="18.140625" customWidth="1"/>
    <col min="2" max="2" width="7.85546875" customWidth="1"/>
    <col min="3" max="3" width="17.5703125" customWidth="1"/>
    <col min="4" max="4" width="12" customWidth="1"/>
    <col min="5" max="5" width="13.140625" customWidth="1"/>
    <col min="6" max="6" width="13.5703125" customWidth="1"/>
    <col min="7" max="7" width="11.42578125" customWidth="1"/>
    <col min="8" max="9" width="9.85546875" bestFit="1" customWidth="1"/>
    <col min="10" max="10" width="19" bestFit="1" customWidth="1"/>
    <col min="11" max="11" width="36" bestFit="1" customWidth="1"/>
    <col min="12" max="12" width="33.140625" bestFit="1" customWidth="1"/>
  </cols>
  <sheetData>
    <row r="1" spans="1:7" ht="16.5" customHeight="1" x14ac:dyDescent="0.25">
      <c r="A1" s="1" t="s">
        <v>140</v>
      </c>
      <c r="B1" s="1"/>
      <c r="C1" s="1"/>
      <c r="D1" s="1"/>
      <c r="E1" s="1"/>
    </row>
    <row r="2" spans="1:7" x14ac:dyDescent="0.25">
      <c r="A2" s="1" t="s">
        <v>141</v>
      </c>
      <c r="B2" s="1"/>
      <c r="C2" s="1"/>
      <c r="D2" s="1"/>
      <c r="E2" s="1"/>
      <c r="F2" s="1"/>
      <c r="G2" s="1"/>
    </row>
    <row r="4" spans="1:7" ht="30" x14ac:dyDescent="0.25">
      <c r="A4" s="2"/>
      <c r="B4" s="2"/>
      <c r="C4" s="5" t="s">
        <v>46</v>
      </c>
      <c r="D4" s="2" t="s">
        <v>46</v>
      </c>
      <c r="E4" s="3" t="s">
        <v>47</v>
      </c>
      <c r="F4" s="5" t="s">
        <v>42</v>
      </c>
      <c r="G4" s="3" t="s">
        <v>43</v>
      </c>
    </row>
    <row r="5" spans="1:7" ht="45" x14ac:dyDescent="0.25">
      <c r="A5" s="2"/>
      <c r="B5" s="2"/>
      <c r="C5" s="5" t="s">
        <v>146</v>
      </c>
      <c r="D5" s="3" t="s">
        <v>146</v>
      </c>
      <c r="E5" s="3" t="s">
        <v>44</v>
      </c>
      <c r="F5" s="5" t="s">
        <v>6</v>
      </c>
      <c r="G5" s="3" t="s">
        <v>44</v>
      </c>
    </row>
    <row r="6" spans="1:7" ht="15" customHeight="1" x14ac:dyDescent="0.25">
      <c r="A6" s="40" t="s">
        <v>142</v>
      </c>
      <c r="B6" s="2">
        <v>2007</v>
      </c>
      <c r="C6" s="6">
        <v>2033603</v>
      </c>
      <c r="D6" s="4">
        <f>C6-E6</f>
        <v>1465862</v>
      </c>
      <c r="E6" s="4">
        <v>567741</v>
      </c>
      <c r="F6" s="6">
        <v>18</v>
      </c>
      <c r="G6" s="4">
        <v>3</v>
      </c>
    </row>
    <row r="7" spans="1:7" x14ac:dyDescent="0.25">
      <c r="A7" s="40"/>
      <c r="B7" s="2">
        <v>2008</v>
      </c>
      <c r="C7" s="6">
        <v>15910855</v>
      </c>
      <c r="D7" s="4">
        <f t="shared" ref="D7:D21" si="0">C7-E7</f>
        <v>11898096</v>
      </c>
      <c r="E7" s="4">
        <v>4012759</v>
      </c>
      <c r="F7" s="6">
        <v>100</v>
      </c>
      <c r="G7" s="4">
        <v>29</v>
      </c>
    </row>
    <row r="8" spans="1:7" x14ac:dyDescent="0.25">
      <c r="A8" s="40"/>
      <c r="B8" s="2">
        <v>2009</v>
      </c>
      <c r="C8" s="6">
        <v>13627465</v>
      </c>
      <c r="D8" s="4">
        <f t="shared" si="0"/>
        <v>11690477</v>
      </c>
      <c r="E8" s="4">
        <v>1936988</v>
      </c>
      <c r="F8" s="7">
        <v>80</v>
      </c>
      <c r="G8" s="2">
        <v>22</v>
      </c>
    </row>
    <row r="9" spans="1:7" x14ac:dyDescent="0.25">
      <c r="A9" s="40"/>
      <c r="B9" s="2">
        <v>2010</v>
      </c>
      <c r="C9" s="6">
        <v>11354595</v>
      </c>
      <c r="D9" s="4">
        <f t="shared" si="0"/>
        <v>8036573</v>
      </c>
      <c r="E9" s="4">
        <v>3318022</v>
      </c>
      <c r="F9" s="7">
        <v>81</v>
      </c>
      <c r="G9" s="2">
        <v>21</v>
      </c>
    </row>
    <row r="10" spans="1:7" x14ac:dyDescent="0.25">
      <c r="A10" s="40"/>
      <c r="B10" s="2">
        <v>2011</v>
      </c>
      <c r="C10" s="6">
        <v>10653132</v>
      </c>
      <c r="D10" s="4">
        <f t="shared" si="0"/>
        <v>6687188</v>
      </c>
      <c r="E10" s="4">
        <v>3965944</v>
      </c>
      <c r="F10" s="6">
        <v>72</v>
      </c>
      <c r="G10" s="4">
        <v>20</v>
      </c>
    </row>
    <row r="11" spans="1:7" x14ac:dyDescent="0.25">
      <c r="A11" s="40"/>
      <c r="B11" s="2">
        <v>2012</v>
      </c>
      <c r="C11" s="6">
        <v>16026668</v>
      </c>
      <c r="D11" s="4">
        <f t="shared" si="0"/>
        <v>10562026</v>
      </c>
      <c r="E11" s="4">
        <v>5464642</v>
      </c>
      <c r="F11" s="6">
        <v>93</v>
      </c>
      <c r="G11" s="4">
        <v>26</v>
      </c>
    </row>
    <row r="12" spans="1:7" x14ac:dyDescent="0.25">
      <c r="A12" s="40"/>
      <c r="B12" s="2">
        <v>2013</v>
      </c>
      <c r="C12" s="10">
        <v>15920416</v>
      </c>
      <c r="D12" s="4">
        <f t="shared" si="0"/>
        <v>9071503</v>
      </c>
      <c r="E12" s="4">
        <v>6848913</v>
      </c>
      <c r="F12" s="6">
        <v>94</v>
      </c>
      <c r="G12" s="4">
        <v>23</v>
      </c>
    </row>
    <row r="13" spans="1:7" x14ac:dyDescent="0.25">
      <c r="A13" s="40"/>
      <c r="B13" s="2">
        <v>2014</v>
      </c>
      <c r="C13" s="10">
        <v>10724250</v>
      </c>
      <c r="D13" s="4">
        <f t="shared" si="0"/>
        <v>9487895</v>
      </c>
      <c r="E13" s="4">
        <v>1236355</v>
      </c>
      <c r="F13" s="6">
        <v>22</v>
      </c>
      <c r="G13" s="4">
        <v>6</v>
      </c>
    </row>
    <row r="14" spans="1:7" ht="15" customHeight="1" x14ac:dyDescent="0.25">
      <c r="A14" s="41" t="s">
        <v>143</v>
      </c>
      <c r="B14" s="2">
        <v>2014</v>
      </c>
      <c r="C14" s="10">
        <v>7289747</v>
      </c>
      <c r="D14" s="4">
        <f t="shared" si="0"/>
        <v>5612422</v>
      </c>
      <c r="E14" s="4">
        <v>1677325</v>
      </c>
      <c r="F14" s="7">
        <v>42</v>
      </c>
      <c r="G14" s="2">
        <v>10</v>
      </c>
    </row>
    <row r="15" spans="1:7" x14ac:dyDescent="0.25">
      <c r="A15" s="42"/>
      <c r="B15" s="2">
        <v>2015</v>
      </c>
      <c r="C15" s="10">
        <v>44043644</v>
      </c>
      <c r="D15" s="4">
        <f t="shared" si="0"/>
        <v>33681268</v>
      </c>
      <c r="E15" s="4">
        <v>10362376</v>
      </c>
      <c r="F15" s="7">
        <v>135</v>
      </c>
      <c r="G15" s="2">
        <v>44</v>
      </c>
    </row>
    <row r="16" spans="1:7" x14ac:dyDescent="0.25">
      <c r="A16" s="42"/>
      <c r="B16" s="2">
        <v>2016</v>
      </c>
      <c r="C16" s="10">
        <v>17097455</v>
      </c>
      <c r="D16" s="4">
        <f t="shared" si="0"/>
        <v>9587608</v>
      </c>
      <c r="E16" s="4">
        <v>7509847</v>
      </c>
      <c r="F16" s="7">
        <v>81</v>
      </c>
      <c r="G16" s="2">
        <v>21</v>
      </c>
    </row>
    <row r="17" spans="1:7" x14ac:dyDescent="0.25">
      <c r="A17" s="42"/>
      <c r="B17" s="2">
        <v>2017</v>
      </c>
      <c r="C17" s="10">
        <v>23281120</v>
      </c>
      <c r="D17" s="4">
        <f t="shared" si="0"/>
        <v>13002014</v>
      </c>
      <c r="E17" s="4">
        <v>10279106</v>
      </c>
      <c r="F17" s="7">
        <v>109</v>
      </c>
      <c r="G17" s="2">
        <v>38</v>
      </c>
    </row>
    <row r="18" spans="1:7" x14ac:dyDescent="0.25">
      <c r="A18" s="42"/>
      <c r="B18" s="2">
        <v>2018</v>
      </c>
      <c r="C18" s="10">
        <v>47748633</v>
      </c>
      <c r="D18" s="4">
        <f t="shared" si="0"/>
        <v>37276756</v>
      </c>
      <c r="E18" s="4">
        <v>10471877</v>
      </c>
      <c r="F18" s="7">
        <v>124</v>
      </c>
      <c r="G18" s="2">
        <v>38</v>
      </c>
    </row>
    <row r="19" spans="1:7" x14ac:dyDescent="0.25">
      <c r="A19" s="42"/>
      <c r="B19" s="2">
        <v>2019</v>
      </c>
      <c r="C19" s="10">
        <v>48033146</v>
      </c>
      <c r="D19" s="4">
        <f t="shared" si="0"/>
        <v>41306993</v>
      </c>
      <c r="E19" s="4">
        <v>6726153</v>
      </c>
      <c r="F19" s="7">
        <v>151</v>
      </c>
      <c r="G19" s="2">
        <v>41</v>
      </c>
    </row>
    <row r="20" spans="1:7" x14ac:dyDescent="0.25">
      <c r="A20" s="42"/>
      <c r="B20" s="2">
        <v>2020</v>
      </c>
      <c r="C20" s="10">
        <v>50609365</v>
      </c>
      <c r="D20" s="4">
        <f t="shared" si="0"/>
        <v>35768314</v>
      </c>
      <c r="E20" s="4">
        <v>14841051</v>
      </c>
      <c r="F20" s="7">
        <v>169</v>
      </c>
      <c r="G20" s="2">
        <v>38</v>
      </c>
    </row>
    <row r="21" spans="1:7" x14ac:dyDescent="0.25">
      <c r="A21" s="42"/>
      <c r="B21" s="2">
        <v>2021</v>
      </c>
      <c r="C21" s="10">
        <v>36499488</v>
      </c>
      <c r="D21" s="4">
        <f t="shared" si="0"/>
        <v>28198917</v>
      </c>
      <c r="E21" s="4">
        <v>8300571</v>
      </c>
      <c r="F21" s="7">
        <v>94</v>
      </c>
      <c r="G21" s="2">
        <v>16</v>
      </c>
    </row>
    <row r="22" spans="1:7" ht="13.5" customHeight="1" x14ac:dyDescent="0.25">
      <c r="A22" s="41" t="s">
        <v>144</v>
      </c>
      <c r="B22" s="18">
        <v>2021</v>
      </c>
      <c r="C22" s="28">
        <v>360611</v>
      </c>
      <c r="D22" s="27">
        <f>C22-E22</f>
        <v>360611</v>
      </c>
      <c r="E22" s="27">
        <v>0</v>
      </c>
      <c r="F22" s="29">
        <v>1</v>
      </c>
      <c r="G22" s="18">
        <v>0</v>
      </c>
    </row>
    <row r="23" spans="1:7" x14ac:dyDescent="0.25">
      <c r="A23" s="42"/>
      <c r="B23" s="2">
        <v>2022</v>
      </c>
      <c r="C23" s="10">
        <v>74263991</v>
      </c>
      <c r="D23" s="27">
        <f>C23-E23</f>
        <v>50415779</v>
      </c>
      <c r="E23" s="9">
        <v>23848212</v>
      </c>
      <c r="F23" s="2">
        <v>257</v>
      </c>
      <c r="G23" s="2">
        <v>67</v>
      </c>
    </row>
    <row r="24" spans="1:7" x14ac:dyDescent="0.25">
      <c r="A24" s="42"/>
      <c r="B24" s="2">
        <v>2023</v>
      </c>
      <c r="C24" s="2">
        <v>87504337</v>
      </c>
      <c r="D24" s="27">
        <f t="shared" ref="D24:D25" si="1">C24-E24</f>
        <v>63587815</v>
      </c>
      <c r="E24" s="2">
        <v>23916522</v>
      </c>
      <c r="F24" s="2">
        <v>212</v>
      </c>
      <c r="G24" s="2">
        <v>62</v>
      </c>
    </row>
    <row r="25" spans="1:7" x14ac:dyDescent="0.25">
      <c r="A25" s="42"/>
      <c r="B25" s="2">
        <v>2024</v>
      </c>
      <c r="C25" s="2">
        <v>5076140</v>
      </c>
      <c r="D25" s="27">
        <f t="shared" si="1"/>
        <v>2576141</v>
      </c>
      <c r="E25" s="2">
        <v>2499999</v>
      </c>
      <c r="F25" s="2">
        <v>6</v>
      </c>
      <c r="G25" s="2">
        <v>1</v>
      </c>
    </row>
    <row r="26" spans="1:7" x14ac:dyDescent="0.25">
      <c r="A26" s="42"/>
      <c r="B26" s="2" t="s">
        <v>145</v>
      </c>
      <c r="C26" s="2">
        <v>686802</v>
      </c>
      <c r="D26" s="2"/>
      <c r="E26" s="2"/>
      <c r="F26" s="2">
        <v>3</v>
      </c>
      <c r="G26" s="2"/>
    </row>
    <row r="27" spans="1:7" x14ac:dyDescent="0.25">
      <c r="A27" t="s">
        <v>148</v>
      </c>
    </row>
    <row r="28" spans="1:7" x14ac:dyDescent="0.25">
      <c r="A28" t="s">
        <v>55</v>
      </c>
    </row>
    <row r="29" spans="1:7" x14ac:dyDescent="0.25">
      <c r="A29" t="s">
        <v>56</v>
      </c>
    </row>
    <row r="30" spans="1:7" x14ac:dyDescent="0.25">
      <c r="A30" t="s">
        <v>53</v>
      </c>
    </row>
    <row r="31" spans="1:7" x14ac:dyDescent="0.25">
      <c r="A31" t="s">
        <v>147</v>
      </c>
    </row>
  </sheetData>
  <mergeCells count="3">
    <mergeCell ref="A6:A13"/>
    <mergeCell ref="A14:A21"/>
    <mergeCell ref="A22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5" zoomScaleNormal="100" workbookViewId="0">
      <selection activeCell="I20" sqref="I20"/>
    </sheetView>
  </sheetViews>
  <sheetFormatPr defaultRowHeight="15" x14ac:dyDescent="0.25"/>
  <cols>
    <col min="1" max="1" width="4.42578125" customWidth="1"/>
    <col min="2" max="2" width="17.85546875" customWidth="1"/>
    <col min="3" max="3" width="19" customWidth="1"/>
    <col min="4" max="4" width="28.42578125" customWidth="1"/>
  </cols>
  <sheetData>
    <row r="1" spans="1:9" x14ac:dyDescent="0.25">
      <c r="A1" s="1" t="s">
        <v>149</v>
      </c>
    </row>
    <row r="2" spans="1:9" x14ac:dyDescent="0.25">
      <c r="A2" s="1" t="s">
        <v>150</v>
      </c>
    </row>
    <row r="4" spans="1:9" ht="33" customHeight="1" x14ac:dyDescent="0.25">
      <c r="A4" s="11"/>
      <c r="B4" s="21"/>
      <c r="C4" s="21"/>
      <c r="D4" s="12" t="s">
        <v>51</v>
      </c>
    </row>
    <row r="5" spans="1:9" ht="48.75" customHeight="1" x14ac:dyDescent="0.25">
      <c r="A5" s="13"/>
      <c r="B5" s="20" t="s">
        <v>8</v>
      </c>
      <c r="C5" s="20" t="s">
        <v>7</v>
      </c>
      <c r="D5" s="12" t="s">
        <v>59</v>
      </c>
    </row>
    <row r="6" spans="1:9" ht="15" customHeight="1" x14ac:dyDescent="0.25">
      <c r="A6" s="54">
        <v>1</v>
      </c>
      <c r="B6" s="50" t="s">
        <v>12</v>
      </c>
      <c r="C6" s="51" t="s">
        <v>85</v>
      </c>
      <c r="D6" s="52">
        <v>0.25947912677135199</v>
      </c>
      <c r="I6" s="16"/>
    </row>
    <row r="7" spans="1:9" ht="15" customHeight="1" x14ac:dyDescent="0.25">
      <c r="A7" s="55">
        <v>2</v>
      </c>
      <c r="B7" s="50" t="s">
        <v>16</v>
      </c>
      <c r="C7" s="51" t="s">
        <v>84</v>
      </c>
      <c r="D7" s="52">
        <v>0.24765167421814566</v>
      </c>
      <c r="I7" s="16"/>
    </row>
    <row r="8" spans="1:9" ht="15" customHeight="1" x14ac:dyDescent="0.25">
      <c r="A8" s="54">
        <v>3</v>
      </c>
      <c r="B8" s="53" t="s">
        <v>13</v>
      </c>
      <c r="C8" s="51" t="s">
        <v>83</v>
      </c>
      <c r="D8" s="52">
        <v>0.24674068629347365</v>
      </c>
      <c r="I8" s="16"/>
    </row>
    <row r="9" spans="1:9" ht="15" customHeight="1" x14ac:dyDescent="0.25">
      <c r="A9" s="54">
        <v>4</v>
      </c>
      <c r="B9" s="53" t="s">
        <v>14</v>
      </c>
      <c r="C9" s="51" t="s">
        <v>80</v>
      </c>
      <c r="D9" s="52">
        <v>0.23590661113392386</v>
      </c>
      <c r="I9" s="16"/>
    </row>
    <row r="10" spans="1:9" ht="15" customHeight="1" x14ac:dyDescent="0.25">
      <c r="A10" s="55">
        <v>5</v>
      </c>
      <c r="B10" s="53" t="s">
        <v>22</v>
      </c>
      <c r="C10" s="51" t="s">
        <v>88</v>
      </c>
      <c r="D10" s="52">
        <v>0.2351686441807759</v>
      </c>
    </row>
    <row r="11" spans="1:9" ht="15" customHeight="1" x14ac:dyDescent="0.25">
      <c r="A11" s="54">
        <v>6</v>
      </c>
      <c r="B11" s="53" t="s">
        <v>18</v>
      </c>
      <c r="C11" s="51" t="s">
        <v>89</v>
      </c>
      <c r="D11" s="52">
        <v>0.2318702290076336</v>
      </c>
    </row>
    <row r="12" spans="1:9" ht="15" customHeight="1" x14ac:dyDescent="0.25">
      <c r="A12" s="54">
        <v>7</v>
      </c>
      <c r="B12" s="53" t="s">
        <v>34</v>
      </c>
      <c r="C12" s="51" t="s">
        <v>94</v>
      </c>
      <c r="D12" s="52">
        <v>0.22215743440233235</v>
      </c>
    </row>
    <row r="13" spans="1:9" ht="15" customHeight="1" x14ac:dyDescent="0.25">
      <c r="A13" s="55">
        <v>8</v>
      </c>
      <c r="B13" s="57" t="s">
        <v>63</v>
      </c>
      <c r="C13" s="58" t="s">
        <v>65</v>
      </c>
      <c r="D13" s="59">
        <v>0.22184431260229132</v>
      </c>
    </row>
    <row r="14" spans="1:9" ht="15" customHeight="1" x14ac:dyDescent="0.25">
      <c r="A14" s="54">
        <v>9</v>
      </c>
      <c r="B14" s="53" t="s">
        <v>9</v>
      </c>
      <c r="C14" s="51" t="s">
        <v>9</v>
      </c>
      <c r="D14" s="52">
        <v>0.21877646062658765</v>
      </c>
    </row>
    <row r="15" spans="1:9" ht="15" customHeight="1" x14ac:dyDescent="0.25">
      <c r="A15" s="54">
        <v>10</v>
      </c>
      <c r="B15" s="57" t="s">
        <v>64</v>
      </c>
      <c r="C15" s="58" t="s">
        <v>66</v>
      </c>
      <c r="D15" s="59">
        <v>0.21871266978335571</v>
      </c>
    </row>
    <row r="16" spans="1:9" ht="15" customHeight="1" x14ac:dyDescent="0.25">
      <c r="A16" s="55">
        <v>11</v>
      </c>
      <c r="B16" s="53" t="s">
        <v>25</v>
      </c>
      <c r="C16" s="54" t="s">
        <v>99</v>
      </c>
      <c r="D16" s="52">
        <v>0.21625344352617079</v>
      </c>
    </row>
    <row r="17" spans="1:4" ht="15" customHeight="1" x14ac:dyDescent="0.25">
      <c r="A17" s="54">
        <v>12</v>
      </c>
      <c r="B17" s="57" t="s">
        <v>23</v>
      </c>
      <c r="C17" s="58" t="s">
        <v>97</v>
      </c>
      <c r="D17" s="59">
        <v>0.21545253863134659</v>
      </c>
    </row>
    <row r="18" spans="1:4" ht="15" customHeight="1" x14ac:dyDescent="0.25">
      <c r="A18" s="54">
        <v>13</v>
      </c>
      <c r="B18" s="54" t="s">
        <v>21</v>
      </c>
      <c r="C18" s="54" t="s">
        <v>82</v>
      </c>
      <c r="D18" s="52">
        <v>0.21348585512216031</v>
      </c>
    </row>
    <row r="19" spans="1:4" ht="15" customHeight="1" x14ac:dyDescent="0.25">
      <c r="A19" s="55">
        <v>14</v>
      </c>
      <c r="B19" s="53" t="s">
        <v>17</v>
      </c>
      <c r="C19" s="51" t="s">
        <v>86</v>
      </c>
      <c r="D19" s="52">
        <v>0.21215759030885081</v>
      </c>
    </row>
    <row r="20" spans="1:4" ht="15" customHeight="1" x14ac:dyDescent="0.25">
      <c r="A20" s="54">
        <v>15</v>
      </c>
      <c r="B20" s="54" t="s">
        <v>19</v>
      </c>
      <c r="C20" s="54" t="s">
        <v>90</v>
      </c>
      <c r="D20" s="52">
        <v>0.21175183622441007</v>
      </c>
    </row>
    <row r="21" spans="1:4" ht="15" customHeight="1" x14ac:dyDescent="0.25">
      <c r="A21" s="54">
        <v>16</v>
      </c>
      <c r="B21" s="53" t="s">
        <v>30</v>
      </c>
      <c r="C21" s="51" t="s">
        <v>103</v>
      </c>
      <c r="D21" s="52">
        <v>0.20996978851963746</v>
      </c>
    </row>
    <row r="22" spans="1:4" ht="15" customHeight="1" x14ac:dyDescent="0.25">
      <c r="A22" s="55">
        <v>17</v>
      </c>
      <c r="B22" s="53" t="s">
        <v>26</v>
      </c>
      <c r="C22" s="51" t="s">
        <v>96</v>
      </c>
      <c r="D22" s="52">
        <v>0.20853188109825277</v>
      </c>
    </row>
    <row r="23" spans="1:4" ht="15" customHeight="1" x14ac:dyDescent="0.25">
      <c r="A23" s="54">
        <v>18</v>
      </c>
      <c r="B23" s="53" t="s">
        <v>33</v>
      </c>
      <c r="C23" s="51" t="s">
        <v>92</v>
      </c>
      <c r="D23" s="52">
        <v>0.20821428571428571</v>
      </c>
    </row>
    <row r="24" spans="1:4" ht="15" customHeight="1" x14ac:dyDescent="0.25">
      <c r="A24" s="54">
        <v>19</v>
      </c>
      <c r="B24" s="53" t="s">
        <v>15</v>
      </c>
      <c r="C24" s="51" t="s">
        <v>101</v>
      </c>
      <c r="D24" s="52">
        <v>0.20291616038882138</v>
      </c>
    </row>
    <row r="25" spans="1:4" ht="15" customHeight="1" x14ac:dyDescent="0.25">
      <c r="A25" s="55">
        <v>20</v>
      </c>
      <c r="B25" s="53" t="s">
        <v>29</v>
      </c>
      <c r="C25" s="51" t="s">
        <v>102</v>
      </c>
      <c r="D25" s="52">
        <v>0.20267260579064589</v>
      </c>
    </row>
    <row r="26" spans="1:4" ht="15" customHeight="1" x14ac:dyDescent="0.25">
      <c r="A26" s="54">
        <v>21</v>
      </c>
      <c r="B26" s="54" t="s">
        <v>10</v>
      </c>
      <c r="C26" s="54" t="s">
        <v>10</v>
      </c>
      <c r="D26" s="52">
        <v>0.20027624309392264</v>
      </c>
    </row>
    <row r="27" spans="1:4" ht="15" customHeight="1" x14ac:dyDescent="0.25">
      <c r="A27" s="54">
        <v>22</v>
      </c>
      <c r="B27" s="57" t="s">
        <v>57</v>
      </c>
      <c r="C27" s="58" t="s">
        <v>58</v>
      </c>
      <c r="D27" s="59">
        <v>0.19863949295159</v>
      </c>
    </row>
    <row r="28" spans="1:4" ht="15" customHeight="1" x14ac:dyDescent="0.25">
      <c r="A28" s="55">
        <v>23</v>
      </c>
      <c r="B28" s="53" t="s">
        <v>35</v>
      </c>
      <c r="C28" s="51" t="s">
        <v>98</v>
      </c>
      <c r="D28" s="52">
        <v>0.19826404751027868</v>
      </c>
    </row>
    <row r="29" spans="1:4" ht="15" customHeight="1" x14ac:dyDescent="0.25">
      <c r="A29" s="54">
        <v>24</v>
      </c>
      <c r="B29" s="53" t="s">
        <v>28</v>
      </c>
      <c r="C29" s="51" t="s">
        <v>81</v>
      </c>
      <c r="D29" s="52">
        <v>0.19504174768386137</v>
      </c>
    </row>
    <row r="30" spans="1:4" ht="15" customHeight="1" x14ac:dyDescent="0.25">
      <c r="A30" s="54">
        <v>25</v>
      </c>
      <c r="B30" s="56" t="s">
        <v>31</v>
      </c>
      <c r="C30" s="51" t="s">
        <v>91</v>
      </c>
      <c r="D30" s="52">
        <v>0.19255637912001261</v>
      </c>
    </row>
    <row r="31" spans="1:4" ht="15" customHeight="1" x14ac:dyDescent="0.25">
      <c r="A31" s="55">
        <v>26</v>
      </c>
      <c r="B31" s="53" t="s">
        <v>24</v>
      </c>
      <c r="C31" s="51" t="s">
        <v>87</v>
      </c>
      <c r="D31" s="52">
        <v>0.18936776383584894</v>
      </c>
    </row>
    <row r="32" spans="1:4" ht="15" customHeight="1" x14ac:dyDescent="0.25">
      <c r="A32" s="54">
        <v>27</v>
      </c>
      <c r="B32" s="50" t="s">
        <v>11</v>
      </c>
      <c r="C32" s="51" t="s">
        <v>11</v>
      </c>
      <c r="D32" s="52">
        <v>0.18848216806248236</v>
      </c>
    </row>
    <row r="33" spans="1:4" ht="15" customHeight="1" x14ac:dyDescent="0.25">
      <c r="A33" s="54">
        <v>28</v>
      </c>
      <c r="B33" s="50" t="s">
        <v>32</v>
      </c>
      <c r="C33" s="51" t="s">
        <v>95</v>
      </c>
      <c r="D33" s="52">
        <v>0.18158919166475843</v>
      </c>
    </row>
    <row r="34" spans="1:4" ht="15" customHeight="1" x14ac:dyDescent="0.25">
      <c r="A34" s="55">
        <v>29</v>
      </c>
      <c r="B34" s="50" t="s">
        <v>27</v>
      </c>
      <c r="C34" s="51" t="s">
        <v>100</v>
      </c>
      <c r="D34" s="52">
        <v>0.18085642317380352</v>
      </c>
    </row>
    <row r="35" spans="1:4" ht="15" customHeight="1" x14ac:dyDescent="0.25">
      <c r="A35" s="54">
        <v>30</v>
      </c>
      <c r="B35" s="50" t="s">
        <v>20</v>
      </c>
      <c r="C35" s="51" t="s">
        <v>93</v>
      </c>
      <c r="D35" s="52">
        <v>0.17338251986379113</v>
      </c>
    </row>
    <row r="36" spans="1:4" ht="15.75" customHeight="1" x14ac:dyDescent="0.25">
      <c r="A36" t="s">
        <v>165</v>
      </c>
    </row>
    <row r="37" spans="1:4" ht="15.75" customHeight="1" x14ac:dyDescent="0.25">
      <c r="A37" t="s">
        <v>67</v>
      </c>
    </row>
    <row r="38" spans="1:4" ht="15.75" customHeight="1" x14ac:dyDescent="0.25"/>
    <row r="39" spans="1:4" ht="15.75" customHeight="1" x14ac:dyDescent="0.25"/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8"/>
  <sheetViews>
    <sheetView topLeftCell="A4" workbookViewId="0">
      <selection activeCell="A36" sqref="A36"/>
    </sheetView>
  </sheetViews>
  <sheetFormatPr defaultRowHeight="15" x14ac:dyDescent="0.25"/>
  <cols>
    <col min="1" max="1" width="25.140625" customWidth="1"/>
    <col min="2" max="2" width="21.28515625" customWidth="1"/>
    <col min="3" max="3" width="25.28515625" customWidth="1"/>
    <col min="4" max="4" width="24.5703125" customWidth="1"/>
    <col min="7" max="7" width="13.5703125" bestFit="1" customWidth="1"/>
    <col min="8" max="8" width="45.5703125" bestFit="1" customWidth="1"/>
    <col min="9" max="9" width="20.7109375" customWidth="1"/>
    <col min="10" max="10" width="18.42578125" customWidth="1"/>
    <col min="11" max="11" width="34.42578125" customWidth="1"/>
    <col min="12" max="12" width="13.5703125" bestFit="1" customWidth="1"/>
    <col min="13" max="13" width="67" customWidth="1"/>
    <col min="14" max="14" width="21" customWidth="1"/>
    <col min="15" max="15" width="17.28515625" customWidth="1"/>
    <col min="18" max="18" width="34" customWidth="1"/>
    <col min="19" max="19" width="20.85546875" customWidth="1"/>
    <col min="20" max="20" width="16" customWidth="1"/>
    <col min="21" max="21" width="16.28515625" customWidth="1"/>
    <col min="22" max="22" width="12.42578125" customWidth="1"/>
    <col min="23" max="23" width="17.140625" customWidth="1"/>
    <col min="24" max="24" width="15.42578125" customWidth="1"/>
    <col min="25" max="25" width="16.7109375" customWidth="1"/>
    <col min="26" max="26" width="16.85546875" customWidth="1"/>
    <col min="27" max="27" width="13.7109375" customWidth="1"/>
    <col min="29" max="29" width="12.42578125" customWidth="1"/>
    <col min="30" max="30" width="13.7109375" customWidth="1"/>
    <col min="31" max="31" width="16.42578125" customWidth="1"/>
    <col min="32" max="32" width="15.5703125" customWidth="1"/>
    <col min="33" max="33" width="15.140625" customWidth="1"/>
    <col min="34" max="34" width="12" customWidth="1"/>
    <col min="37" max="37" width="15.5703125" customWidth="1"/>
    <col min="40" max="40" width="13.140625" customWidth="1"/>
  </cols>
  <sheetData>
    <row r="1" spans="1:40" x14ac:dyDescent="0.25">
      <c r="A1" s="1" t="s">
        <v>151</v>
      </c>
      <c r="B1" s="1"/>
      <c r="C1" s="1"/>
      <c r="D1" s="1"/>
      <c r="E1" s="1"/>
      <c r="F1" s="1"/>
      <c r="G1" s="1"/>
    </row>
    <row r="2" spans="1:40" x14ac:dyDescent="0.25">
      <c r="A2" s="1" t="s">
        <v>152</v>
      </c>
      <c r="B2" s="1"/>
      <c r="C2" s="1"/>
      <c r="D2" s="1"/>
      <c r="E2" s="1"/>
      <c r="F2" s="1"/>
      <c r="G2" s="1"/>
    </row>
    <row r="4" spans="1:40" ht="124.5" customHeight="1" thickBot="1" x14ac:dyDescent="0.3">
      <c r="A4" s="14" t="s">
        <v>8</v>
      </c>
      <c r="B4" s="14" t="s">
        <v>7</v>
      </c>
      <c r="C4" s="15" t="s">
        <v>62</v>
      </c>
      <c r="R4" t="s">
        <v>60</v>
      </c>
      <c r="AD4" s="22" t="s">
        <v>61</v>
      </c>
      <c r="AE4" s="22"/>
    </row>
    <row r="5" spans="1:40" ht="17.25" customHeight="1" thickBot="1" x14ac:dyDescent="0.3">
      <c r="A5" s="54" t="s">
        <v>26</v>
      </c>
      <c r="B5" s="54" t="s">
        <v>96</v>
      </c>
      <c r="C5" s="60">
        <v>4.3261434456041625</v>
      </c>
      <c r="N5" s="17"/>
      <c r="R5" s="17"/>
      <c r="T5" s="23"/>
      <c r="U5" s="17"/>
      <c r="V5" s="17"/>
      <c r="W5" s="23"/>
      <c r="X5" s="17"/>
      <c r="Y5" s="17"/>
      <c r="Z5" s="17"/>
      <c r="AA5" s="17"/>
      <c r="AB5" s="17"/>
      <c r="AE5" s="17"/>
      <c r="AF5" s="17"/>
      <c r="AG5" s="17"/>
      <c r="AH5" s="17"/>
      <c r="AI5" s="17"/>
      <c r="AJ5" s="17"/>
      <c r="AK5" s="23"/>
      <c r="AL5" s="17"/>
      <c r="AM5" s="23"/>
      <c r="AN5" s="23"/>
    </row>
    <row r="6" spans="1:40" x14ac:dyDescent="0.25">
      <c r="A6" s="54" t="s">
        <v>24</v>
      </c>
      <c r="B6" s="54" t="s">
        <v>87</v>
      </c>
      <c r="C6" s="60">
        <v>3.2314370107832859</v>
      </c>
      <c r="M6" s="24"/>
      <c r="N6" s="25"/>
      <c r="R6" s="19"/>
      <c r="S6" s="19"/>
      <c r="T6" s="25"/>
      <c r="U6" s="19"/>
      <c r="V6" s="19"/>
      <c r="W6" s="25"/>
      <c r="Y6" s="19"/>
      <c r="Z6" s="19"/>
      <c r="AA6" s="24"/>
      <c r="AB6" s="26"/>
      <c r="AE6" s="19"/>
      <c r="AF6" s="19"/>
      <c r="AG6" s="19"/>
      <c r="AH6" s="24"/>
      <c r="AI6" s="26"/>
      <c r="AJ6" s="24"/>
      <c r="AK6" s="25"/>
      <c r="AM6" s="25"/>
      <c r="AN6" s="25"/>
    </row>
    <row r="7" spans="1:40" x14ac:dyDescent="0.25">
      <c r="A7" s="62" t="s">
        <v>23</v>
      </c>
      <c r="B7" s="62" t="s">
        <v>97</v>
      </c>
      <c r="C7" s="63">
        <v>2.7721842461910815</v>
      </c>
      <c r="M7" s="24"/>
      <c r="N7" s="25"/>
      <c r="R7" s="19"/>
      <c r="S7" s="19"/>
      <c r="T7" s="25"/>
      <c r="U7" s="19"/>
      <c r="V7" s="19"/>
      <c r="W7" s="25"/>
      <c r="Y7" s="19"/>
      <c r="Z7" s="19"/>
      <c r="AA7" s="24"/>
      <c r="AB7" s="26"/>
      <c r="AE7" s="19"/>
      <c r="AF7" s="19"/>
      <c r="AG7" s="19"/>
      <c r="AH7" s="24"/>
      <c r="AI7" s="26"/>
      <c r="AJ7" s="24"/>
      <c r="AK7" s="25"/>
      <c r="AM7" s="25"/>
      <c r="AN7" s="25"/>
    </row>
    <row r="8" spans="1:40" x14ac:dyDescent="0.25">
      <c r="A8" s="54" t="s">
        <v>34</v>
      </c>
      <c r="B8" s="54" t="s">
        <v>94</v>
      </c>
      <c r="C8" s="60">
        <v>2.5426200625141058</v>
      </c>
      <c r="M8" s="24"/>
      <c r="N8" s="25"/>
      <c r="R8" s="19"/>
      <c r="S8" s="19"/>
      <c r="T8" s="25"/>
      <c r="U8" s="19"/>
      <c r="V8" s="19"/>
      <c r="W8" s="25"/>
      <c r="Y8" s="19"/>
      <c r="Z8" s="19"/>
      <c r="AA8" s="24"/>
      <c r="AB8" s="26"/>
      <c r="AE8" s="19"/>
      <c r="AF8" s="19"/>
      <c r="AG8" s="19"/>
      <c r="AH8" s="24"/>
      <c r="AI8" s="26"/>
      <c r="AJ8" s="24"/>
      <c r="AK8" s="25"/>
      <c r="AM8" s="25"/>
      <c r="AN8" s="25"/>
    </row>
    <row r="9" spans="1:40" x14ac:dyDescent="0.25">
      <c r="A9" s="54" t="s">
        <v>12</v>
      </c>
      <c r="B9" s="54" t="s">
        <v>85</v>
      </c>
      <c r="C9" s="60">
        <v>2.2604593149425889</v>
      </c>
      <c r="M9" s="24"/>
      <c r="N9" s="25"/>
      <c r="R9" s="19"/>
      <c r="S9" s="19"/>
      <c r="T9" s="25"/>
      <c r="U9" s="19"/>
      <c r="V9" s="19"/>
      <c r="W9" s="25"/>
      <c r="Y9" s="19"/>
      <c r="Z9" s="19"/>
      <c r="AA9" s="24"/>
      <c r="AB9" s="26"/>
      <c r="AE9" s="19"/>
      <c r="AF9" s="19"/>
      <c r="AG9" s="19"/>
      <c r="AH9" s="24"/>
      <c r="AI9" s="26"/>
      <c r="AJ9" s="24"/>
      <c r="AK9" s="25"/>
      <c r="AM9" s="25"/>
      <c r="AN9" s="25"/>
    </row>
    <row r="10" spans="1:40" ht="14.25" customHeight="1" x14ac:dyDescent="0.25">
      <c r="A10" s="56" t="s">
        <v>22</v>
      </c>
      <c r="B10" s="54" t="s">
        <v>88</v>
      </c>
      <c r="C10" s="60">
        <v>1.852189277744376</v>
      </c>
      <c r="M10" s="24"/>
      <c r="N10" s="25"/>
      <c r="R10" s="19"/>
      <c r="S10" s="19"/>
      <c r="T10" s="25"/>
      <c r="U10" s="19"/>
      <c r="V10" s="19"/>
      <c r="W10" s="25"/>
      <c r="Y10" s="19"/>
      <c r="Z10" s="19"/>
      <c r="AA10" s="24"/>
      <c r="AB10" s="26"/>
      <c r="AE10" s="19"/>
      <c r="AF10" s="19"/>
      <c r="AG10" s="19"/>
      <c r="AH10" s="24"/>
      <c r="AI10" s="26"/>
      <c r="AJ10" s="24"/>
      <c r="AK10" s="25"/>
      <c r="AM10" s="25"/>
      <c r="AN10" s="25"/>
    </row>
    <row r="11" spans="1:40" x14ac:dyDescent="0.25">
      <c r="A11" s="54" t="s">
        <v>16</v>
      </c>
      <c r="B11" s="54" t="s">
        <v>84</v>
      </c>
      <c r="C11" s="60">
        <v>1.6064826617028518</v>
      </c>
      <c r="M11" s="24"/>
      <c r="N11" s="25"/>
      <c r="R11" s="19"/>
      <c r="S11" s="19"/>
      <c r="T11" s="25"/>
      <c r="U11" s="19"/>
      <c r="V11" s="19"/>
      <c r="W11" s="25"/>
      <c r="Y11" s="19"/>
      <c r="Z11" s="19"/>
      <c r="AA11" s="24"/>
      <c r="AB11" s="26"/>
      <c r="AE11" s="19"/>
      <c r="AF11" s="19"/>
      <c r="AG11" s="19"/>
      <c r="AH11" s="24"/>
      <c r="AI11" s="26"/>
      <c r="AJ11" s="24"/>
      <c r="AK11" s="25"/>
      <c r="AM11" s="25"/>
      <c r="AN11" s="25"/>
    </row>
    <row r="12" spans="1:40" x14ac:dyDescent="0.25">
      <c r="A12" s="54" t="s">
        <v>11</v>
      </c>
      <c r="B12" s="54" t="s">
        <v>11</v>
      </c>
      <c r="C12" s="60">
        <v>1.5579391462755126</v>
      </c>
      <c r="M12" s="24"/>
      <c r="N12" s="25"/>
      <c r="R12" s="19"/>
      <c r="S12" s="19"/>
      <c r="T12" s="25"/>
      <c r="U12" s="19"/>
      <c r="V12" s="19"/>
      <c r="W12" s="25"/>
      <c r="Y12" s="19"/>
      <c r="Z12" s="19"/>
      <c r="AA12" s="24"/>
      <c r="AB12" s="26"/>
      <c r="AE12" s="19"/>
      <c r="AF12" s="19"/>
      <c r="AG12" s="19"/>
      <c r="AH12" s="24"/>
      <c r="AI12" s="26"/>
      <c r="AJ12" s="24"/>
      <c r="AK12" s="25"/>
      <c r="AM12" s="25"/>
      <c r="AN12" s="25"/>
    </row>
    <row r="13" spans="1:40" x14ac:dyDescent="0.25">
      <c r="A13" s="54" t="s">
        <v>18</v>
      </c>
      <c r="B13" s="54" t="s">
        <v>89</v>
      </c>
      <c r="C13" s="60">
        <v>1.3769685722123373</v>
      </c>
      <c r="M13" s="24"/>
      <c r="N13" s="25"/>
      <c r="R13" s="19"/>
      <c r="S13" s="19"/>
      <c r="T13" s="25"/>
      <c r="U13" s="19"/>
      <c r="V13" s="19"/>
      <c r="W13" s="25"/>
      <c r="Y13" s="19"/>
      <c r="Z13" s="19"/>
      <c r="AA13" s="24"/>
      <c r="AB13" s="26"/>
      <c r="AE13" s="19"/>
      <c r="AF13" s="19"/>
      <c r="AG13" s="19"/>
      <c r="AH13" s="24"/>
      <c r="AI13" s="26"/>
      <c r="AJ13" s="24"/>
      <c r="AK13" s="25"/>
      <c r="AM13" s="25"/>
      <c r="AN13" s="25"/>
    </row>
    <row r="14" spans="1:40" x14ac:dyDescent="0.25">
      <c r="A14" s="54" t="s">
        <v>21</v>
      </c>
      <c r="B14" s="54" t="s">
        <v>82</v>
      </c>
      <c r="C14" s="60">
        <v>1.3678133066187947</v>
      </c>
      <c r="M14" s="24"/>
      <c r="N14" s="25"/>
      <c r="R14" s="19"/>
      <c r="S14" s="19"/>
      <c r="T14" s="25"/>
      <c r="U14" s="19"/>
      <c r="V14" s="19"/>
      <c r="W14" s="25"/>
      <c r="Y14" s="19"/>
      <c r="Z14" s="19"/>
      <c r="AA14" s="24"/>
      <c r="AB14" s="26"/>
      <c r="AE14" s="19"/>
      <c r="AF14" s="19"/>
      <c r="AG14" s="19"/>
      <c r="AH14" s="24"/>
      <c r="AI14" s="26"/>
      <c r="AJ14" s="24"/>
      <c r="AK14" s="25"/>
      <c r="AM14" s="25"/>
      <c r="AN14" s="25"/>
    </row>
    <row r="15" spans="1:40" x14ac:dyDescent="0.25">
      <c r="A15" s="54" t="s">
        <v>9</v>
      </c>
      <c r="B15" s="54" t="s">
        <v>9</v>
      </c>
      <c r="C15" s="60">
        <v>1.2478600829881659</v>
      </c>
      <c r="M15" s="24"/>
      <c r="N15" s="25"/>
      <c r="R15" s="19"/>
      <c r="S15" s="19"/>
      <c r="T15" s="25"/>
      <c r="U15" s="19"/>
      <c r="V15" s="19"/>
      <c r="W15" s="25"/>
      <c r="Y15" s="19"/>
      <c r="Z15" s="19"/>
      <c r="AA15" s="24"/>
      <c r="AB15" s="26"/>
      <c r="AE15" s="19"/>
      <c r="AF15" s="19"/>
      <c r="AG15" s="19"/>
      <c r="AH15" s="24"/>
      <c r="AI15" s="26"/>
      <c r="AJ15" s="24"/>
      <c r="AK15" s="25"/>
      <c r="AM15" s="25"/>
      <c r="AN15" s="25"/>
    </row>
    <row r="16" spans="1:40" x14ac:dyDescent="0.25">
      <c r="A16" s="54" t="s">
        <v>10</v>
      </c>
      <c r="B16" s="54" t="s">
        <v>10</v>
      </c>
      <c r="C16" s="60">
        <v>1.1983213049289732</v>
      </c>
      <c r="M16" s="24"/>
      <c r="N16" s="25"/>
      <c r="R16" s="19"/>
      <c r="S16" s="19"/>
      <c r="T16" s="25"/>
      <c r="U16" s="19"/>
      <c r="V16" s="19"/>
      <c r="W16" s="25"/>
      <c r="Y16" s="19"/>
      <c r="Z16" s="19"/>
      <c r="AA16" s="24"/>
      <c r="AB16" s="26"/>
      <c r="AE16" s="19"/>
      <c r="AF16" s="19"/>
      <c r="AG16" s="19"/>
      <c r="AH16" s="24"/>
      <c r="AI16" s="26"/>
      <c r="AJ16" s="24"/>
      <c r="AK16" s="25"/>
      <c r="AM16" s="25"/>
      <c r="AN16" s="25"/>
    </row>
    <row r="17" spans="1:40" x14ac:dyDescent="0.25">
      <c r="A17" s="54" t="s">
        <v>15</v>
      </c>
      <c r="B17" s="54" t="s">
        <v>101</v>
      </c>
      <c r="C17" s="60">
        <v>1.1325753042903903</v>
      </c>
      <c r="M17" s="24"/>
      <c r="N17" s="25"/>
      <c r="R17" s="19"/>
      <c r="S17" s="19"/>
      <c r="T17" s="25"/>
      <c r="U17" s="19"/>
      <c r="V17" s="19"/>
      <c r="W17" s="25"/>
      <c r="Y17" s="19"/>
      <c r="Z17" s="19"/>
      <c r="AA17" s="24"/>
      <c r="AB17" s="26"/>
      <c r="AE17" s="19"/>
      <c r="AF17" s="19"/>
      <c r="AG17" s="19"/>
      <c r="AH17" s="24"/>
      <c r="AI17" s="26"/>
      <c r="AJ17" s="24"/>
      <c r="AK17" s="25"/>
      <c r="AM17" s="25"/>
      <c r="AN17" s="25"/>
    </row>
    <row r="18" spans="1:40" x14ac:dyDescent="0.25">
      <c r="A18" s="54" t="s">
        <v>17</v>
      </c>
      <c r="B18" s="54" t="s">
        <v>86</v>
      </c>
      <c r="C18" s="60">
        <v>1.0913826330409906</v>
      </c>
      <c r="M18" s="24"/>
      <c r="N18" s="25"/>
      <c r="R18" s="19"/>
      <c r="S18" s="19"/>
      <c r="T18" s="25"/>
      <c r="U18" s="19"/>
      <c r="V18" s="19"/>
      <c r="W18" s="25"/>
      <c r="Y18" s="19"/>
      <c r="Z18" s="19"/>
      <c r="AA18" s="24"/>
      <c r="AB18" s="26"/>
      <c r="AE18" s="19"/>
      <c r="AF18" s="19"/>
      <c r="AG18" s="19"/>
      <c r="AH18" s="24"/>
      <c r="AI18" s="26"/>
      <c r="AJ18" s="24"/>
      <c r="AK18" s="25"/>
      <c r="AM18" s="25"/>
      <c r="AN18" s="25"/>
    </row>
    <row r="19" spans="1:40" x14ac:dyDescent="0.25">
      <c r="A19" s="61" t="s">
        <v>63</v>
      </c>
      <c r="B19" s="62" t="s">
        <v>65</v>
      </c>
      <c r="C19" s="63">
        <v>1.0529825877258372</v>
      </c>
      <c r="M19" s="24"/>
      <c r="N19" s="25"/>
      <c r="R19" s="19"/>
      <c r="S19" s="19"/>
      <c r="T19" s="25"/>
      <c r="U19" s="19"/>
      <c r="V19" s="19"/>
      <c r="W19" s="25"/>
      <c r="Y19" s="19"/>
      <c r="Z19" s="19"/>
      <c r="AA19" s="24"/>
      <c r="AB19" s="26"/>
      <c r="AE19" s="19"/>
      <c r="AF19" s="19"/>
      <c r="AG19" s="19"/>
      <c r="AH19" s="24"/>
      <c r="AI19" s="26"/>
      <c r="AJ19" s="24"/>
      <c r="AK19" s="25"/>
      <c r="AM19" s="25"/>
      <c r="AN19" s="25"/>
    </row>
    <row r="20" spans="1:40" x14ac:dyDescent="0.25">
      <c r="A20" s="61" t="s">
        <v>64</v>
      </c>
      <c r="B20" s="62" t="s">
        <v>66</v>
      </c>
      <c r="C20" s="63">
        <v>1</v>
      </c>
      <c r="M20" s="24"/>
      <c r="N20" s="25"/>
      <c r="R20" s="19"/>
      <c r="S20" s="19"/>
      <c r="T20" s="25"/>
      <c r="U20" s="19"/>
      <c r="V20" s="19"/>
      <c r="W20" s="25"/>
      <c r="Y20" s="19"/>
      <c r="Z20" s="19"/>
      <c r="AA20" s="24"/>
      <c r="AB20" s="26"/>
      <c r="AE20" s="19"/>
      <c r="AF20" s="19"/>
      <c r="AG20" s="19"/>
      <c r="AH20" s="24"/>
      <c r="AI20" s="26"/>
      <c r="AJ20" s="24"/>
      <c r="AK20" s="25"/>
      <c r="AM20" s="25"/>
      <c r="AN20" s="25"/>
    </row>
    <row r="21" spans="1:40" x14ac:dyDescent="0.25">
      <c r="A21" s="54" t="s">
        <v>30</v>
      </c>
      <c r="B21" s="54" t="s">
        <v>103</v>
      </c>
      <c r="C21" s="60">
        <v>0.97520998458064578</v>
      </c>
      <c r="M21" s="24"/>
      <c r="N21" s="25"/>
      <c r="R21" s="19"/>
      <c r="S21" s="19"/>
      <c r="T21" s="25"/>
      <c r="U21" s="19"/>
      <c r="V21" s="19"/>
      <c r="W21" s="25"/>
      <c r="Y21" s="19"/>
      <c r="Z21" s="19"/>
      <c r="AA21" s="24"/>
      <c r="AB21" s="26"/>
      <c r="AE21" s="19"/>
      <c r="AF21" s="19"/>
      <c r="AG21" s="19"/>
      <c r="AH21" s="24"/>
      <c r="AI21" s="26"/>
      <c r="AJ21" s="24"/>
      <c r="AK21" s="25"/>
      <c r="AM21" s="25"/>
      <c r="AN21" s="25"/>
    </row>
    <row r="22" spans="1:40" ht="15.75" customHeight="1" x14ac:dyDescent="0.25">
      <c r="A22" s="56" t="s">
        <v>29</v>
      </c>
      <c r="B22" s="54" t="s">
        <v>102</v>
      </c>
      <c r="C22" s="60">
        <v>0.86933703247343364</v>
      </c>
      <c r="M22" s="24"/>
      <c r="N22" s="25"/>
      <c r="R22" s="19"/>
      <c r="S22" s="19"/>
      <c r="T22" s="25"/>
      <c r="U22" s="19"/>
      <c r="V22" s="19"/>
      <c r="W22" s="25"/>
      <c r="Y22" s="19"/>
      <c r="Z22" s="19"/>
      <c r="AA22" s="24"/>
      <c r="AB22" s="26"/>
      <c r="AE22" s="19"/>
      <c r="AF22" s="19"/>
      <c r="AG22" s="19"/>
      <c r="AH22" s="24"/>
      <c r="AI22" s="26"/>
      <c r="AJ22" s="24"/>
      <c r="AK22" s="25"/>
      <c r="AM22" s="25"/>
      <c r="AN22" s="25"/>
    </row>
    <row r="23" spans="1:40" ht="15.75" customHeight="1" x14ac:dyDescent="0.25">
      <c r="A23" s="56" t="s">
        <v>19</v>
      </c>
      <c r="B23" s="54" t="s">
        <v>90</v>
      </c>
      <c r="C23" s="60">
        <v>0.7887477592875054</v>
      </c>
      <c r="M23" s="24"/>
      <c r="N23" s="25"/>
      <c r="R23" s="19"/>
      <c r="S23" s="19"/>
      <c r="T23" s="25"/>
      <c r="U23" s="19"/>
      <c r="V23" s="19"/>
      <c r="W23" s="25"/>
      <c r="Y23" s="19"/>
      <c r="Z23" s="19"/>
      <c r="AA23" s="24"/>
      <c r="AB23" s="26"/>
      <c r="AE23" s="19"/>
      <c r="AF23" s="19"/>
      <c r="AG23" s="19"/>
      <c r="AH23" s="24"/>
      <c r="AI23" s="26"/>
      <c r="AJ23" s="24"/>
      <c r="AK23" s="25"/>
      <c r="AM23" s="25"/>
      <c r="AN23" s="25"/>
    </row>
    <row r="24" spans="1:40" x14ac:dyDescent="0.25">
      <c r="A24" s="54" t="s">
        <v>28</v>
      </c>
      <c r="B24" s="54" t="s">
        <v>81</v>
      </c>
      <c r="C24" s="60">
        <v>0.77644105209573855</v>
      </c>
      <c r="M24" s="24"/>
      <c r="N24" s="25"/>
      <c r="R24" s="19"/>
      <c r="S24" s="19"/>
      <c r="T24" s="25"/>
      <c r="U24" s="19"/>
      <c r="V24" s="19"/>
      <c r="W24" s="25"/>
      <c r="Y24" s="19"/>
      <c r="Z24" s="19"/>
      <c r="AA24" s="24"/>
      <c r="AB24" s="26"/>
      <c r="AE24" s="19"/>
      <c r="AF24" s="19"/>
      <c r="AG24" s="19"/>
      <c r="AH24" s="24"/>
      <c r="AI24" s="26"/>
      <c r="AJ24" s="24"/>
      <c r="AK24" s="25"/>
      <c r="AM24" s="25"/>
      <c r="AN24" s="25"/>
    </row>
    <row r="25" spans="1:40" x14ac:dyDescent="0.25">
      <c r="A25" s="54" t="s">
        <v>13</v>
      </c>
      <c r="B25" s="54" t="s">
        <v>83</v>
      </c>
      <c r="C25" s="60">
        <v>0.75527387539852331</v>
      </c>
      <c r="M25" s="24"/>
      <c r="N25" s="25"/>
      <c r="R25" s="19"/>
      <c r="S25" s="19"/>
      <c r="T25" s="25"/>
      <c r="U25" s="19"/>
      <c r="V25" s="19"/>
      <c r="W25" s="25"/>
      <c r="Y25" s="19"/>
      <c r="Z25" s="19"/>
      <c r="AA25" s="24"/>
      <c r="AB25" s="26"/>
      <c r="AE25" s="19"/>
      <c r="AF25" s="19"/>
      <c r="AG25" s="19"/>
      <c r="AH25" s="24"/>
      <c r="AI25" s="26"/>
      <c r="AJ25" s="24"/>
      <c r="AK25" s="25"/>
      <c r="AM25" s="25"/>
      <c r="AN25" s="25"/>
    </row>
    <row r="26" spans="1:40" x14ac:dyDescent="0.25">
      <c r="A26" s="54" t="s">
        <v>14</v>
      </c>
      <c r="B26" s="54" t="s">
        <v>80</v>
      </c>
      <c r="C26" s="60">
        <v>0.74500611585466381</v>
      </c>
      <c r="M26" s="24"/>
      <c r="N26" s="25"/>
      <c r="R26" s="19"/>
      <c r="S26" s="19"/>
      <c r="T26" s="25"/>
      <c r="U26" s="19"/>
      <c r="V26" s="19"/>
      <c r="W26" s="25"/>
      <c r="Y26" s="19"/>
      <c r="Z26" s="19"/>
      <c r="AA26" s="24"/>
      <c r="AB26" s="26"/>
      <c r="AE26" s="19"/>
      <c r="AF26" s="19"/>
      <c r="AG26" s="19"/>
      <c r="AH26" s="24"/>
      <c r="AI26" s="26"/>
      <c r="AJ26" s="24"/>
      <c r="AK26" s="25"/>
      <c r="AM26" s="25"/>
      <c r="AN26" s="25"/>
    </row>
    <row r="27" spans="1:40" x14ac:dyDescent="0.25">
      <c r="A27" s="54" t="s">
        <v>27</v>
      </c>
      <c r="B27" s="54" t="s">
        <v>100</v>
      </c>
      <c r="C27" s="60">
        <v>0.66471314586174146</v>
      </c>
      <c r="D27" s="2"/>
      <c r="M27" s="24"/>
      <c r="N27" s="25"/>
      <c r="R27" s="19"/>
      <c r="S27" s="19"/>
      <c r="T27" s="25"/>
      <c r="U27" s="19"/>
      <c r="V27" s="19"/>
      <c r="W27" s="25"/>
      <c r="Y27" s="19"/>
      <c r="Z27" s="19"/>
      <c r="AA27" s="24"/>
      <c r="AB27" s="26"/>
      <c r="AE27" s="19"/>
      <c r="AF27" s="19"/>
      <c r="AG27" s="19"/>
      <c r="AH27" s="24"/>
      <c r="AI27" s="26"/>
      <c r="AJ27" s="24"/>
      <c r="AK27" s="25"/>
      <c r="AM27" s="25"/>
      <c r="AN27" s="25"/>
    </row>
    <row r="28" spans="1:40" x14ac:dyDescent="0.25">
      <c r="A28" s="54" t="s">
        <v>20</v>
      </c>
      <c r="B28" s="54" t="s">
        <v>93</v>
      </c>
      <c r="C28" s="60">
        <v>0.6473996890442022</v>
      </c>
      <c r="M28" s="24"/>
      <c r="N28" s="25"/>
      <c r="R28" s="19"/>
      <c r="S28" s="19"/>
      <c r="T28" s="25"/>
      <c r="U28" s="19"/>
      <c r="V28" s="19"/>
      <c r="W28" s="25"/>
      <c r="Y28" s="19"/>
      <c r="Z28" s="19"/>
      <c r="AA28" s="24"/>
      <c r="AB28" s="26"/>
      <c r="AE28" s="19"/>
      <c r="AF28" s="19"/>
      <c r="AG28" s="19"/>
      <c r="AH28" s="24"/>
      <c r="AI28" s="26"/>
      <c r="AJ28" s="24"/>
      <c r="AK28" s="25"/>
      <c r="AM28" s="25"/>
      <c r="AN28" s="25"/>
    </row>
    <row r="29" spans="1:40" x14ac:dyDescent="0.25">
      <c r="A29" s="62" t="s">
        <v>57</v>
      </c>
      <c r="B29" s="62" t="s">
        <v>58</v>
      </c>
      <c r="C29" s="63">
        <v>0.62994010300967496</v>
      </c>
      <c r="M29" s="24"/>
      <c r="N29" s="25"/>
      <c r="R29" s="19"/>
      <c r="S29" s="19"/>
      <c r="T29" s="25"/>
      <c r="U29" s="19"/>
      <c r="V29" s="19"/>
      <c r="W29" s="25"/>
      <c r="Y29" s="19"/>
      <c r="Z29" s="19"/>
      <c r="AA29" s="24"/>
      <c r="AB29" s="26"/>
      <c r="AE29" s="19"/>
      <c r="AF29" s="19"/>
      <c r="AG29" s="19"/>
      <c r="AH29" s="24"/>
      <c r="AI29" s="26"/>
      <c r="AJ29" s="24"/>
      <c r="AK29" s="25"/>
      <c r="AM29" s="25"/>
      <c r="AN29" s="25"/>
    </row>
    <row r="30" spans="1:40" x14ac:dyDescent="0.25">
      <c r="A30" s="54" t="s">
        <v>35</v>
      </c>
      <c r="B30" s="54" t="s">
        <v>98</v>
      </c>
      <c r="C30" s="60">
        <v>0.57869255812909237</v>
      </c>
      <c r="M30" s="24"/>
      <c r="N30" s="25"/>
      <c r="R30" s="19"/>
      <c r="S30" s="19"/>
      <c r="T30" s="25"/>
      <c r="U30" s="19"/>
      <c r="V30" s="19"/>
      <c r="W30" s="25"/>
      <c r="Y30" s="19"/>
      <c r="Z30" s="19"/>
      <c r="AA30" s="24"/>
      <c r="AB30" s="26"/>
      <c r="AE30" s="19"/>
      <c r="AF30" s="19"/>
      <c r="AG30" s="19"/>
      <c r="AH30" s="24"/>
      <c r="AI30" s="26"/>
      <c r="AJ30" s="24"/>
      <c r="AK30" s="25"/>
      <c r="AM30" s="25"/>
      <c r="AN30" s="25"/>
    </row>
    <row r="31" spans="1:40" x14ac:dyDescent="0.25">
      <c r="A31" s="54" t="s">
        <v>33</v>
      </c>
      <c r="B31" s="54" t="s">
        <v>92</v>
      </c>
      <c r="C31" s="60">
        <v>0.48790004773462536</v>
      </c>
      <c r="M31" s="24"/>
      <c r="N31" s="25"/>
      <c r="R31" s="19"/>
      <c r="S31" s="19"/>
      <c r="T31" s="25"/>
      <c r="U31" s="19"/>
      <c r="V31" s="19"/>
      <c r="W31" s="25"/>
      <c r="Y31" s="19"/>
      <c r="Z31" s="19"/>
      <c r="AA31" s="24"/>
      <c r="AB31" s="26"/>
      <c r="AE31" s="19"/>
      <c r="AF31" s="19"/>
      <c r="AG31" s="19"/>
      <c r="AH31" s="24"/>
      <c r="AI31" s="26"/>
      <c r="AJ31" s="24"/>
      <c r="AK31" s="25"/>
      <c r="AM31" s="25"/>
      <c r="AN31" s="25"/>
    </row>
    <row r="32" spans="1:40" x14ac:dyDescent="0.25">
      <c r="A32" s="56" t="s">
        <v>32</v>
      </c>
      <c r="B32" s="54" t="s">
        <v>95</v>
      </c>
      <c r="C32" s="60">
        <v>0.38688572357254242</v>
      </c>
      <c r="M32" s="24"/>
      <c r="N32" s="25"/>
      <c r="R32" s="19"/>
      <c r="S32" s="19"/>
      <c r="T32" s="25"/>
      <c r="U32" s="19"/>
      <c r="V32" s="19"/>
      <c r="W32" s="25"/>
      <c r="Y32" s="19"/>
      <c r="Z32" s="19"/>
      <c r="AA32" s="24"/>
      <c r="AB32" s="26"/>
      <c r="AE32" s="19"/>
      <c r="AF32" s="19"/>
      <c r="AG32" s="19"/>
      <c r="AH32" s="24"/>
      <c r="AI32" s="26"/>
      <c r="AJ32" s="24"/>
      <c r="AK32" s="25"/>
      <c r="AM32" s="25"/>
      <c r="AN32" s="25"/>
    </row>
    <row r="33" spans="1:40" x14ac:dyDescent="0.25">
      <c r="A33" s="54" t="s">
        <v>25</v>
      </c>
      <c r="B33" s="54" t="s">
        <v>99</v>
      </c>
      <c r="C33" s="60">
        <v>0.34516104935936159</v>
      </c>
      <c r="M33" s="24"/>
      <c r="N33" s="25"/>
      <c r="R33" s="19"/>
      <c r="S33" s="19"/>
      <c r="T33" s="25"/>
      <c r="U33" s="19"/>
      <c r="V33" s="19"/>
      <c r="W33" s="25"/>
      <c r="Y33" s="19"/>
      <c r="Z33" s="19"/>
      <c r="AA33" s="24"/>
      <c r="AB33" s="26"/>
      <c r="AE33" s="19"/>
      <c r="AF33" s="19"/>
      <c r="AG33" s="19"/>
      <c r="AH33" s="24"/>
      <c r="AI33" s="26"/>
      <c r="AJ33" s="24"/>
      <c r="AK33" s="25"/>
      <c r="AM33" s="25"/>
      <c r="AN33" s="25"/>
    </row>
    <row r="34" spans="1:40" x14ac:dyDescent="0.25">
      <c r="A34" s="54" t="s">
        <v>31</v>
      </c>
      <c r="B34" s="54" t="s">
        <v>91</v>
      </c>
      <c r="C34" s="60">
        <v>0.3417463659871659</v>
      </c>
      <c r="M34" s="24"/>
      <c r="N34" s="25"/>
      <c r="R34" s="19"/>
      <c r="S34" s="19"/>
      <c r="T34" s="25"/>
      <c r="U34" s="19"/>
      <c r="V34" s="19"/>
      <c r="W34" s="25"/>
      <c r="Y34" s="19"/>
      <c r="Z34" s="19"/>
      <c r="AA34" s="24"/>
      <c r="AB34" s="26"/>
      <c r="AE34" s="19"/>
      <c r="AF34" s="19"/>
      <c r="AG34" s="19"/>
      <c r="AH34" s="24"/>
      <c r="AI34" s="26"/>
      <c r="AJ34" s="24"/>
      <c r="AK34" s="25"/>
      <c r="AM34" s="25"/>
      <c r="AN34" s="25"/>
    </row>
    <row r="35" spans="1:40" x14ac:dyDescent="0.25">
      <c r="A35" t="s">
        <v>52</v>
      </c>
      <c r="M35" s="24"/>
      <c r="N35" s="25"/>
      <c r="R35" s="19"/>
      <c r="S35" s="19"/>
      <c r="T35" s="25"/>
      <c r="U35" s="19"/>
      <c r="V35" s="19"/>
      <c r="W35" s="25"/>
      <c r="Y35" s="19"/>
      <c r="Z35" s="19"/>
      <c r="AA35" s="24"/>
      <c r="AB35" s="26"/>
      <c r="AE35" s="19"/>
      <c r="AF35" s="19"/>
      <c r="AG35" s="19"/>
      <c r="AH35" s="24"/>
      <c r="AI35" s="26"/>
      <c r="AJ35" s="24"/>
      <c r="AK35" s="25"/>
      <c r="AM35" s="25"/>
      <c r="AN35" s="25"/>
    </row>
    <row r="36" spans="1:40" x14ac:dyDescent="0.25">
      <c r="A36" t="s">
        <v>165</v>
      </c>
    </row>
    <row r="37" spans="1:40" x14ac:dyDescent="0.25">
      <c r="A37" t="s">
        <v>153</v>
      </c>
    </row>
    <row r="38" spans="1:40" x14ac:dyDescent="0.25">
      <c r="A38" t="s">
        <v>67</v>
      </c>
    </row>
  </sheetData>
  <autoFilter ref="A4:C4" xr:uid="{00000000-0001-0000-0200-000000000000}">
    <sortState xmlns:xlrd2="http://schemas.microsoft.com/office/spreadsheetml/2017/richdata2" ref="A5:C38">
      <sortCondition descending="1" ref="C4"/>
    </sortState>
  </autoFilter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729E-358D-4A9D-9D23-D9A785725021}">
  <dimension ref="A1:F19"/>
  <sheetViews>
    <sheetView zoomScaleNormal="100" workbookViewId="0">
      <selection activeCell="A19" sqref="A19"/>
    </sheetView>
  </sheetViews>
  <sheetFormatPr defaultRowHeight="15" x14ac:dyDescent="0.25"/>
  <cols>
    <col min="1" max="1" width="25.7109375" customWidth="1"/>
    <col min="2" max="2" width="31.5703125" customWidth="1"/>
    <col min="3" max="3" width="30.7109375" customWidth="1"/>
    <col min="4" max="4" width="17" customWidth="1"/>
    <col min="5" max="5" width="16.7109375" customWidth="1"/>
    <col min="6" max="6" width="11.7109375" customWidth="1"/>
    <col min="7" max="7" width="20.85546875" customWidth="1"/>
    <col min="8" max="8" width="23.5703125" customWidth="1"/>
  </cols>
  <sheetData>
    <row r="1" spans="1:6" x14ac:dyDescent="0.25">
      <c r="A1" s="1" t="s">
        <v>154</v>
      </c>
    </row>
    <row r="2" spans="1:6" x14ac:dyDescent="0.25">
      <c r="A2" s="1" t="s">
        <v>155</v>
      </c>
    </row>
    <row r="4" spans="1:6" ht="48" x14ac:dyDescent="0.25">
      <c r="A4" s="32" t="s">
        <v>123</v>
      </c>
      <c r="B4" s="32" t="s">
        <v>68</v>
      </c>
      <c r="C4" s="32" t="s">
        <v>138</v>
      </c>
      <c r="D4" s="32" t="s">
        <v>124</v>
      </c>
      <c r="E4" s="32" t="s">
        <v>125</v>
      </c>
      <c r="F4" s="32" t="s">
        <v>126</v>
      </c>
    </row>
    <row r="5" spans="1:6" ht="18.75" customHeight="1" x14ac:dyDescent="0.25">
      <c r="A5" s="31" t="s">
        <v>104</v>
      </c>
      <c r="B5" s="30" t="s">
        <v>105</v>
      </c>
      <c r="C5" s="30" t="s">
        <v>129</v>
      </c>
      <c r="D5" s="36">
        <v>6.99</v>
      </c>
      <c r="E5" s="64">
        <f>D5/$D$18</f>
        <v>4.3113550854252759E-2</v>
      </c>
      <c r="F5" s="37">
        <v>3</v>
      </c>
    </row>
    <row r="6" spans="1:6" ht="30" customHeight="1" x14ac:dyDescent="0.25">
      <c r="A6" s="43" t="s">
        <v>106</v>
      </c>
      <c r="B6" s="30" t="s">
        <v>107</v>
      </c>
      <c r="C6" s="30" t="s">
        <v>128</v>
      </c>
      <c r="D6" s="36">
        <v>4.5599999999999996</v>
      </c>
      <c r="E6" s="64">
        <f t="shared" ref="E6:E18" si="0">D6/$D$18</f>
        <v>2.8125578239684201E-2</v>
      </c>
      <c r="F6" s="37">
        <v>31</v>
      </c>
    </row>
    <row r="7" spans="1:6" ht="18" customHeight="1" x14ac:dyDescent="0.25">
      <c r="A7" s="44"/>
      <c r="B7" s="30" t="s">
        <v>108</v>
      </c>
      <c r="C7" s="30" t="s">
        <v>130</v>
      </c>
      <c r="D7" s="36">
        <v>1.52</v>
      </c>
      <c r="E7" s="64">
        <f t="shared" si="0"/>
        <v>9.3751927465614022E-3</v>
      </c>
      <c r="F7" s="37">
        <v>16</v>
      </c>
    </row>
    <row r="8" spans="1:6" x14ac:dyDescent="0.25">
      <c r="A8" s="33" t="s">
        <v>109</v>
      </c>
      <c r="B8" s="34" t="s">
        <v>110</v>
      </c>
      <c r="C8" s="34" t="s">
        <v>131</v>
      </c>
      <c r="D8" s="38">
        <v>15.53</v>
      </c>
      <c r="E8" s="65">
        <f t="shared" si="0"/>
        <v>9.5787331154012209E-2</v>
      </c>
      <c r="F8" s="39">
        <v>56</v>
      </c>
    </row>
    <row r="9" spans="1:6" ht="28.5" customHeight="1" x14ac:dyDescent="0.25">
      <c r="A9" s="45" t="s">
        <v>111</v>
      </c>
      <c r="B9" s="34" t="s">
        <v>112</v>
      </c>
      <c r="C9" s="34" t="s">
        <v>127</v>
      </c>
      <c r="D9" s="38">
        <v>10.33</v>
      </c>
      <c r="E9" s="65">
        <f t="shared" si="0"/>
        <v>6.3714303336828468E-2</v>
      </c>
      <c r="F9" s="39">
        <v>45</v>
      </c>
    </row>
    <row r="10" spans="1:6" x14ac:dyDescent="0.25">
      <c r="A10" s="45"/>
      <c r="B10" s="34" t="s">
        <v>113</v>
      </c>
      <c r="C10" s="34" t="s">
        <v>132</v>
      </c>
      <c r="D10" s="38">
        <v>4.58</v>
      </c>
      <c r="E10" s="65">
        <f t="shared" si="0"/>
        <v>2.8248936038981067E-2</v>
      </c>
      <c r="F10" s="39">
        <v>18</v>
      </c>
    </row>
    <row r="11" spans="1:6" ht="24" x14ac:dyDescent="0.25">
      <c r="A11" s="45"/>
      <c r="B11" s="34" t="s">
        <v>114</v>
      </c>
      <c r="C11" s="34" t="s">
        <v>133</v>
      </c>
      <c r="D11" s="38">
        <v>15.42</v>
      </c>
      <c r="E11" s="65">
        <f t="shared" si="0"/>
        <v>9.5108863257879483E-2</v>
      </c>
      <c r="F11" s="39">
        <v>51</v>
      </c>
    </row>
    <row r="12" spans="1:6" ht="18" customHeight="1" x14ac:dyDescent="0.25">
      <c r="A12" s="45"/>
      <c r="B12" s="34" t="s">
        <v>115</v>
      </c>
      <c r="C12" s="34" t="s">
        <v>134</v>
      </c>
      <c r="D12" s="38">
        <v>29.26</v>
      </c>
      <c r="E12" s="65">
        <f t="shared" si="0"/>
        <v>0.18047246037130699</v>
      </c>
      <c r="F12" s="39">
        <v>86</v>
      </c>
    </row>
    <row r="13" spans="1:6" ht="42.75" customHeight="1" x14ac:dyDescent="0.25">
      <c r="A13" s="46"/>
      <c r="B13" s="34" t="s">
        <v>116</v>
      </c>
      <c r="C13" s="34" t="s">
        <v>135</v>
      </c>
      <c r="D13" s="38">
        <v>18.059999999999999</v>
      </c>
      <c r="E13" s="65">
        <f t="shared" si="0"/>
        <v>0.11139209276506506</v>
      </c>
      <c r="F13" s="39">
        <v>79</v>
      </c>
    </row>
    <row r="14" spans="1:6" ht="18" customHeight="1" x14ac:dyDescent="0.25">
      <c r="A14" s="47" t="s">
        <v>117</v>
      </c>
      <c r="B14" s="30" t="s">
        <v>118</v>
      </c>
      <c r="C14" s="30" t="s">
        <v>136</v>
      </c>
      <c r="D14" s="36">
        <v>18.41</v>
      </c>
      <c r="E14" s="64">
        <f t="shared" si="0"/>
        <v>0.11355085425276014</v>
      </c>
      <c r="F14" s="37">
        <v>15</v>
      </c>
    </row>
    <row r="15" spans="1:6" ht="24" x14ac:dyDescent="0.25">
      <c r="A15" s="44"/>
      <c r="B15" s="30" t="s">
        <v>119</v>
      </c>
      <c r="C15" s="30" t="s">
        <v>137</v>
      </c>
      <c r="D15" s="36">
        <v>3.21</v>
      </c>
      <c r="E15" s="64">
        <f t="shared" si="0"/>
        <v>1.9798926787146117E-2</v>
      </c>
      <c r="F15" s="37">
        <v>26</v>
      </c>
    </row>
    <row r="16" spans="1:6" ht="24" x14ac:dyDescent="0.25">
      <c r="A16" s="48" t="s">
        <v>120</v>
      </c>
      <c r="B16" s="34" t="s">
        <v>121</v>
      </c>
      <c r="C16" s="34" t="s">
        <v>69</v>
      </c>
      <c r="D16" s="38">
        <v>33.119999999999997</v>
      </c>
      <c r="E16" s="65">
        <f t="shared" si="0"/>
        <v>0.20428051563560104</v>
      </c>
      <c r="F16" s="39">
        <v>34</v>
      </c>
    </row>
    <row r="17" spans="1:6" ht="24" x14ac:dyDescent="0.25">
      <c r="A17" s="49"/>
      <c r="B17" s="34" t="s">
        <v>122</v>
      </c>
      <c r="C17" s="34" t="s">
        <v>70</v>
      </c>
      <c r="D17" s="38">
        <v>1.1299999999999999</v>
      </c>
      <c r="E17" s="65">
        <f t="shared" si="0"/>
        <v>6.96971566027262E-3</v>
      </c>
      <c r="F17" s="39">
        <v>10</v>
      </c>
    </row>
    <row r="18" spans="1:6" x14ac:dyDescent="0.25">
      <c r="A18" s="32" t="s">
        <v>139</v>
      </c>
      <c r="B18" s="32"/>
      <c r="C18" s="32"/>
      <c r="D18" s="35">
        <v>162.13</v>
      </c>
      <c r="E18" s="66">
        <f t="shared" si="0"/>
        <v>1</v>
      </c>
      <c r="F18" s="32">
        <v>470</v>
      </c>
    </row>
    <row r="19" spans="1:6" x14ac:dyDescent="0.25">
      <c r="A19" t="s">
        <v>165</v>
      </c>
    </row>
  </sheetData>
  <mergeCells count="4">
    <mergeCell ref="A6:A7"/>
    <mergeCell ref="A9:A13"/>
    <mergeCell ref="A14:A15"/>
    <mergeCell ref="A16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workbookViewId="0">
      <selection activeCell="A25" sqref="A25"/>
    </sheetView>
  </sheetViews>
  <sheetFormatPr defaultRowHeight="15" x14ac:dyDescent="0.25"/>
  <cols>
    <col min="1" max="1" width="6" customWidth="1"/>
    <col min="2" max="2" width="44.7109375" customWidth="1"/>
    <col min="3" max="3" width="35.7109375" customWidth="1"/>
    <col min="4" max="4" width="16" customWidth="1"/>
    <col min="5" max="5" width="19.7109375" customWidth="1"/>
    <col min="6" max="6" width="5.5703125" customWidth="1"/>
    <col min="7" max="7" width="12.5703125" customWidth="1"/>
    <col min="8" max="8" width="6.28515625" customWidth="1"/>
  </cols>
  <sheetData>
    <row r="1" spans="1:8" ht="15" customHeight="1" x14ac:dyDescent="0.25">
      <c r="A1" s="1" t="s">
        <v>78</v>
      </c>
    </row>
    <row r="2" spans="1:8" ht="15" customHeight="1" x14ac:dyDescent="0.25">
      <c r="A2" s="1" t="s">
        <v>79</v>
      </c>
    </row>
    <row r="3" spans="1:8" s="8" customFormat="1" ht="12.75" customHeight="1" x14ac:dyDescent="0.25">
      <c r="A3" s="1"/>
      <c r="B3"/>
      <c r="C3"/>
      <c r="D3"/>
      <c r="E3"/>
      <c r="F3"/>
      <c r="G3"/>
      <c r="H3"/>
    </row>
    <row r="4" spans="1:8" ht="54.75" customHeight="1" x14ac:dyDescent="0.25">
      <c r="A4" s="67" t="s">
        <v>36</v>
      </c>
      <c r="B4" s="68" t="s">
        <v>49</v>
      </c>
      <c r="C4" s="69" t="s">
        <v>50</v>
      </c>
      <c r="D4" s="69" t="s">
        <v>45</v>
      </c>
      <c r="E4" s="69" t="s">
        <v>54</v>
      </c>
    </row>
    <row r="5" spans="1:8" ht="15" customHeight="1" x14ac:dyDescent="0.25">
      <c r="A5" s="70">
        <v>1</v>
      </c>
      <c r="B5" s="70" t="s">
        <v>2</v>
      </c>
      <c r="C5" s="70" t="s">
        <v>37</v>
      </c>
      <c r="D5" s="70">
        <v>86</v>
      </c>
      <c r="E5" s="71">
        <v>49290615</v>
      </c>
    </row>
    <row r="6" spans="1:8" ht="15" customHeight="1" x14ac:dyDescent="0.25">
      <c r="A6" s="70">
        <v>2</v>
      </c>
      <c r="B6" s="70" t="s">
        <v>3</v>
      </c>
      <c r="C6" s="70" t="s">
        <v>38</v>
      </c>
      <c r="D6" s="70">
        <v>37</v>
      </c>
      <c r="E6" s="71">
        <v>13536012</v>
      </c>
    </row>
    <row r="7" spans="1:8" ht="15" customHeight="1" x14ac:dyDescent="0.25">
      <c r="A7" s="70">
        <v>3</v>
      </c>
      <c r="B7" s="70" t="s">
        <v>0</v>
      </c>
      <c r="C7" s="70" t="s">
        <v>39</v>
      </c>
      <c r="D7" s="70">
        <v>23</v>
      </c>
      <c r="E7" s="71">
        <v>7241192</v>
      </c>
      <c r="F7" s="19"/>
    </row>
    <row r="8" spans="1:8" ht="15" customHeight="1" x14ac:dyDescent="0.25">
      <c r="A8" s="70">
        <v>4</v>
      </c>
      <c r="B8" s="70" t="s">
        <v>5</v>
      </c>
      <c r="C8" s="70" t="s">
        <v>41</v>
      </c>
      <c r="D8" s="70">
        <v>19</v>
      </c>
      <c r="E8" s="71">
        <v>5281353</v>
      </c>
    </row>
    <row r="9" spans="1:8" ht="15" customHeight="1" x14ac:dyDescent="0.25">
      <c r="A9" s="70">
        <v>5</v>
      </c>
      <c r="B9" s="72" t="s">
        <v>156</v>
      </c>
      <c r="C9" s="72" t="s">
        <v>156</v>
      </c>
      <c r="D9" s="72">
        <v>4</v>
      </c>
      <c r="E9" s="73">
        <v>4918906</v>
      </c>
    </row>
    <row r="10" spans="1:8" ht="15" customHeight="1" x14ac:dyDescent="0.25">
      <c r="A10" s="70">
        <v>6</v>
      </c>
      <c r="B10" s="72" t="s">
        <v>73</v>
      </c>
      <c r="C10" s="72" t="s">
        <v>73</v>
      </c>
      <c r="D10" s="72">
        <v>10</v>
      </c>
      <c r="E10" s="73">
        <v>2963530</v>
      </c>
    </row>
    <row r="11" spans="1:8" ht="15" customHeight="1" x14ac:dyDescent="0.25">
      <c r="A11" s="70">
        <v>7</v>
      </c>
      <c r="B11" s="72" t="s">
        <v>48</v>
      </c>
      <c r="C11" s="72" t="s">
        <v>48</v>
      </c>
      <c r="D11" s="72">
        <v>8</v>
      </c>
      <c r="E11" s="73">
        <v>2889875</v>
      </c>
      <c r="F11" s="19"/>
    </row>
    <row r="12" spans="1:8" ht="15" customHeight="1" x14ac:dyDescent="0.25">
      <c r="A12" s="70">
        <v>8</v>
      </c>
      <c r="B12" s="70" t="s">
        <v>157</v>
      </c>
      <c r="C12" s="70" t="s">
        <v>158</v>
      </c>
      <c r="D12" s="70">
        <v>5</v>
      </c>
      <c r="E12" s="71">
        <v>2738455</v>
      </c>
    </row>
    <row r="13" spans="1:8" ht="15" customHeight="1" x14ac:dyDescent="0.25">
      <c r="A13" s="70">
        <v>9</v>
      </c>
      <c r="B13" s="72" t="s">
        <v>159</v>
      </c>
      <c r="C13" s="72" t="s">
        <v>159</v>
      </c>
      <c r="D13" s="72">
        <v>1</v>
      </c>
      <c r="E13" s="73">
        <v>2499875</v>
      </c>
    </row>
    <row r="14" spans="1:8" ht="15" customHeight="1" x14ac:dyDescent="0.25">
      <c r="A14" s="70">
        <v>10</v>
      </c>
      <c r="B14" s="72" t="s">
        <v>160</v>
      </c>
      <c r="C14" s="72" t="s">
        <v>161</v>
      </c>
      <c r="D14" s="72">
        <v>1</v>
      </c>
      <c r="E14" s="73">
        <v>2496592</v>
      </c>
      <c r="F14" s="19"/>
    </row>
    <row r="15" spans="1:8" ht="15" customHeight="1" x14ac:dyDescent="0.25">
      <c r="A15" s="70">
        <v>11</v>
      </c>
      <c r="B15" s="72" t="s">
        <v>71</v>
      </c>
      <c r="C15" s="72" t="s">
        <v>71</v>
      </c>
      <c r="D15" s="72">
        <v>2</v>
      </c>
      <c r="E15" s="73">
        <v>2477750</v>
      </c>
    </row>
    <row r="16" spans="1:8" ht="15" customHeight="1" x14ac:dyDescent="0.25">
      <c r="A16" s="70">
        <v>12</v>
      </c>
      <c r="B16" s="72" t="s">
        <v>72</v>
      </c>
      <c r="C16" s="72" t="s">
        <v>72</v>
      </c>
      <c r="D16" s="72">
        <v>1</v>
      </c>
      <c r="E16" s="73">
        <v>2235927</v>
      </c>
      <c r="F16" s="19"/>
    </row>
    <row r="17" spans="1:6" ht="15" customHeight="1" x14ac:dyDescent="0.25">
      <c r="A17" s="70">
        <v>13</v>
      </c>
      <c r="B17" s="72" t="s">
        <v>162</v>
      </c>
      <c r="C17" s="72" t="s">
        <v>162</v>
      </c>
      <c r="D17" s="72">
        <v>2</v>
      </c>
      <c r="E17" s="73">
        <v>2152071</v>
      </c>
      <c r="F17" s="19"/>
    </row>
    <row r="18" spans="1:6" ht="15" customHeight="1" x14ac:dyDescent="0.25">
      <c r="A18" s="70">
        <v>14</v>
      </c>
      <c r="B18" s="74" t="s">
        <v>76</v>
      </c>
      <c r="C18" s="74" t="s">
        <v>77</v>
      </c>
      <c r="D18" s="70">
        <v>7</v>
      </c>
      <c r="E18" s="71">
        <v>2065281</v>
      </c>
      <c r="F18" s="19"/>
    </row>
    <row r="19" spans="1:6" ht="15" customHeight="1" x14ac:dyDescent="0.25">
      <c r="A19" s="70">
        <v>15</v>
      </c>
      <c r="B19" s="70" t="s">
        <v>1</v>
      </c>
      <c r="C19" s="70" t="s">
        <v>40</v>
      </c>
      <c r="D19" s="70">
        <v>21</v>
      </c>
      <c r="E19" s="71">
        <v>2022031</v>
      </c>
      <c r="F19" s="19"/>
    </row>
    <row r="20" spans="1:6" ht="15" customHeight="1" x14ac:dyDescent="0.25">
      <c r="A20" s="70">
        <v>16</v>
      </c>
      <c r="B20" s="72" t="s">
        <v>4</v>
      </c>
      <c r="C20" s="72" t="s">
        <v>4</v>
      </c>
      <c r="D20" s="72">
        <v>4</v>
      </c>
      <c r="E20" s="73">
        <v>2011913</v>
      </c>
      <c r="F20" s="19"/>
    </row>
    <row r="21" spans="1:6" ht="15" customHeight="1" x14ac:dyDescent="0.25">
      <c r="A21" s="70">
        <v>17</v>
      </c>
      <c r="B21" s="72" t="s">
        <v>74</v>
      </c>
      <c r="C21" s="72" t="s">
        <v>74</v>
      </c>
      <c r="D21" s="72">
        <v>1</v>
      </c>
      <c r="E21" s="73">
        <v>1904000</v>
      </c>
      <c r="F21" s="19"/>
    </row>
    <row r="22" spans="1:6" ht="15" customHeight="1" x14ac:dyDescent="0.25">
      <c r="A22" s="70">
        <v>18</v>
      </c>
      <c r="B22" s="72" t="s">
        <v>163</v>
      </c>
      <c r="C22" s="72" t="s">
        <v>163</v>
      </c>
      <c r="D22" s="72">
        <v>6</v>
      </c>
      <c r="E22" s="73">
        <v>1768957</v>
      </c>
    </row>
    <row r="23" spans="1:6" ht="15" customHeight="1" x14ac:dyDescent="0.25">
      <c r="A23" s="70">
        <v>19</v>
      </c>
      <c r="B23" s="72" t="s">
        <v>75</v>
      </c>
      <c r="C23" s="72" t="s">
        <v>75</v>
      </c>
      <c r="D23" s="72">
        <v>1</v>
      </c>
      <c r="E23" s="73">
        <v>1686300</v>
      </c>
    </row>
    <row r="24" spans="1:6" ht="15" customHeight="1" x14ac:dyDescent="0.25">
      <c r="A24" s="70">
        <v>20</v>
      </c>
      <c r="B24" s="72" t="s">
        <v>164</v>
      </c>
      <c r="C24" s="72" t="s">
        <v>164</v>
      </c>
      <c r="D24" s="72">
        <v>5</v>
      </c>
      <c r="E24" s="73">
        <v>1675625</v>
      </c>
      <c r="F24" s="19"/>
    </row>
    <row r="25" spans="1:6" ht="15" customHeight="1" x14ac:dyDescent="0.25">
      <c r="A25" t="s">
        <v>165</v>
      </c>
      <c r="E25" s="19"/>
    </row>
    <row r="26" spans="1:6" ht="15" customHeight="1" x14ac:dyDescent="0.25">
      <c r="E26" s="19"/>
    </row>
    <row r="27" spans="1:6" ht="15" customHeight="1" x14ac:dyDescent="0.25"/>
    <row r="28" spans="1:6" ht="35.2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8" ht="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3.1. Projektide rahastus</vt:lpstr>
      <vt:lpstr>3.2. Edukuse %</vt:lpstr>
      <vt:lpstr>3.3. Rahastus SKP kohta</vt:lpstr>
      <vt:lpstr>3.4. Temaatilised valdkonnad</vt:lpstr>
      <vt:lpstr>3.5. Suurimad osalejad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Raudvere</dc:creator>
  <cp:lastModifiedBy>Kadri Raudvere</cp:lastModifiedBy>
  <dcterms:created xsi:type="dcterms:W3CDTF">2018-02-22T08:57:30Z</dcterms:created>
  <dcterms:modified xsi:type="dcterms:W3CDTF">2024-04-03T12:42:28Z</dcterms:modified>
</cp:coreProperties>
</file>