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AO\PUT2025\Taotlusvooru kokkuvõte\"/>
    </mc:Choice>
  </mc:AlternateContent>
  <xr:revisionPtr revIDLastSave="0" documentId="13_ncr:1_{533CFD8C-C595-4E84-9085-0109BD869822}" xr6:coauthVersionLast="47" xr6:coauthVersionMax="47" xr10:uidLastSave="{00000000-0000-0000-0000-000000000000}"/>
  <bookViews>
    <workbookView xWindow="-120" yWindow="-120" windowWidth="29040" windowHeight="17640" xr2:uid="{5943DED4-DFF4-40DA-83EC-3CA817B90E54}"/>
  </bookViews>
  <sheets>
    <sheet name="Tabel 1, joonis 1" sheetId="1" r:id="rId1"/>
    <sheet name="Tabel 2" sheetId="3" r:id="rId2"/>
    <sheet name="Tabel 3" sheetId="2" r:id="rId3"/>
    <sheet name="Tabel 4, joonis 2" sheetId="4" r:id="rId4"/>
    <sheet name="Tabel 5, joonis 3" sheetId="6" r:id="rId5"/>
    <sheet name="Tabel 6" sheetId="5" r:id="rId6"/>
    <sheet name="Tabel 7" sheetId="7" r:id="rId7"/>
    <sheet name="Tabel 8" sheetId="8" r:id="rId8"/>
    <sheet name="Tabel 9, joonis 4" sheetId="9" r:id="rId9"/>
    <sheet name="Joonis 5" sheetId="10" r:id="rId10"/>
    <sheet name="Tabel 10" sheetId="12" r:id="rId11"/>
    <sheet name="Tabel 11" sheetId="11" r:id="rId12"/>
  </sheets>
  <externalReferences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8" l="1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5" i="8"/>
  <c r="E9" i="2"/>
  <c r="D9" i="2"/>
  <c r="C9" i="2"/>
  <c r="B9" i="2"/>
  <c r="C8" i="2"/>
  <c r="D8" i="2"/>
  <c r="E8" i="2"/>
  <c r="B8" i="2"/>
  <c r="C9" i="1" l="1"/>
  <c r="D9" i="1"/>
  <c r="E9" i="1"/>
  <c r="B9" i="1"/>
  <c r="C6" i="1"/>
  <c r="D6" i="1"/>
  <c r="E6" i="1"/>
  <c r="B6" i="1"/>
</calcChain>
</file>

<file path=xl/sharedStrings.xml><?xml version="1.0" encoding="utf-8"?>
<sst xmlns="http://schemas.openxmlformats.org/spreadsheetml/2006/main" count="335" uniqueCount="143">
  <si>
    <t>Järeldoktorigrant</t>
  </si>
  <si>
    <t>Stardigrant</t>
  </si>
  <si>
    <t>Rühmagrant</t>
  </si>
  <si>
    <t>Kokku</t>
  </si>
  <si>
    <t>Taotluste arv</t>
  </si>
  <si>
    <t>Grantide arv</t>
  </si>
  <si>
    <t>Edukuse määr taotluste arvust</t>
  </si>
  <si>
    <t>PUTJD – järeldoktorigrant, PSG – stardigrant, PRG - rühmagrant</t>
  </si>
  <si>
    <t>Alusuuring</t>
  </si>
  <si>
    <t>Rakendusuuring</t>
  </si>
  <si>
    <t>Granditüüp</t>
  </si>
  <si>
    <t>Osakaal</t>
  </si>
  <si>
    <t>Valdkond</t>
  </si>
  <si>
    <t>Tehnika ja tehnoloogia (TE)</t>
  </si>
  <si>
    <t>Arsti- ja terviseteadused (AR)</t>
  </si>
  <si>
    <t>Põllumajandusteadused ja veterinaaria (PÕ)</t>
  </si>
  <si>
    <t>Sotsiaalteadused (SO)</t>
  </si>
  <si>
    <t>Humanitaarteadused ja kunstid (HU)</t>
  </si>
  <si>
    <t>*NB! LO1 – täppisteadused, LO2 – bio- ja keskkonnateadused, TE – tehnika ja tehnoloogia, AR – arsti- ja terviseteadused, PÕ – põllumajandusteadused ja veterinaaria, SO – sotsiaalteadused, HU – humanitaarteadused ja kunstid</t>
  </si>
  <si>
    <t>LO1</t>
  </si>
  <si>
    <t>LO2</t>
  </si>
  <si>
    <t>TE</t>
  </si>
  <si>
    <t>AR</t>
  </si>
  <si>
    <t>PÕ</t>
  </si>
  <si>
    <t>SO</t>
  </si>
  <si>
    <t>HU</t>
  </si>
  <si>
    <t>Valdkonnad KOKKU</t>
  </si>
  <si>
    <t>Granditüübid kokku</t>
  </si>
  <si>
    <t>*Taotluste ja grantide arvud on väikesed, seetõttu peab edukuse määra juurde alati vaatama ka taotluste ja grantide arvu (tabel 4).</t>
  </si>
  <si>
    <t>Asutus</t>
  </si>
  <si>
    <t>Edukus (%)</t>
  </si>
  <si>
    <t>Tartu Ülikool</t>
  </si>
  <si>
    <t>Tallinna Tehnikaülikool</t>
  </si>
  <si>
    <t>Eesti Maaülikool</t>
  </si>
  <si>
    <t>Tallinna Ülikool</t>
  </si>
  <si>
    <t>Keemilise ja Bioloogilise Füüsika Instituut</t>
  </si>
  <si>
    <t>Eesti Kirjandusmuuseum</t>
  </si>
  <si>
    <t>Estonian Business School (SA Estonian Business School)</t>
  </si>
  <si>
    <t>Eesti Kunstiakadeemia</t>
  </si>
  <si>
    <t>Eesti Muusika- ja Teatriakadeemia</t>
  </si>
  <si>
    <t>Eesti Keele Instituut</t>
  </si>
  <si>
    <t>Maaelu Teadmuskeskus</t>
  </si>
  <si>
    <t>Tervise Arengu Instituut</t>
  </si>
  <si>
    <t>Kõik asutused kokku</t>
  </si>
  <si>
    <t>Vastutava täitja sugu</t>
  </si>
  <si>
    <t>Täppisteadused (LO1)</t>
  </si>
  <si>
    <t>Mees</t>
  </si>
  <si>
    <t>Naine</t>
  </si>
  <si>
    <t>Bio- ja keskkonnateadused (LO2)</t>
  </si>
  <si>
    <t>Valdkonnad kokku</t>
  </si>
  <si>
    <t>Järeldoktorigrandi sihtriik</t>
  </si>
  <si>
    <t>Hispaania</t>
  </si>
  <si>
    <t>Itaalia</t>
  </si>
  <si>
    <t>Rootsi</t>
  </si>
  <si>
    <t>Saksamaa</t>
  </si>
  <si>
    <t>Ameerika Ühendriigid</t>
  </si>
  <si>
    <t>Belgia</t>
  </si>
  <si>
    <t>Soome</t>
  </si>
  <si>
    <t>Läti</t>
  </si>
  <si>
    <t>Taotlused</t>
  </si>
  <si>
    <t>Grandid</t>
  </si>
  <si>
    <t>Kõik granditüübid kokku</t>
  </si>
  <si>
    <r>
      <rPr>
        <b/>
        <sz val="11"/>
        <color theme="1"/>
        <rFont val="Calibri Light"/>
        <family val="2"/>
        <charset val="186"/>
        <scheme val="major"/>
      </rPr>
      <t>Tabel 1.</t>
    </r>
    <r>
      <rPr>
        <sz val="11"/>
        <color theme="1"/>
        <rFont val="Calibri Light"/>
        <family val="2"/>
        <charset val="186"/>
        <scheme val="major"/>
      </rPr>
      <t xml:space="preserve"> Menetletud taotluste ja grantide arv, maht ning edukus granditüüpide lõikes</t>
    </r>
  </si>
  <si>
    <t>Edukuse määr taotluste mahust</t>
  </si>
  <si>
    <t>*Arvestatud on 2025. a mahtu</t>
  </si>
  <si>
    <r>
      <rPr>
        <b/>
        <sz val="11"/>
        <color theme="1"/>
        <rFont val="Calibri Light"/>
        <family val="2"/>
        <charset val="186"/>
        <scheme val="major"/>
      </rPr>
      <t>Joonis 1.</t>
    </r>
    <r>
      <rPr>
        <sz val="11"/>
        <color theme="1"/>
        <rFont val="Calibri Light"/>
        <family val="2"/>
        <charset val="186"/>
        <scheme val="major"/>
      </rPr>
      <t xml:space="preserve"> Taotluste ja grantide arvu ning mahu (mln EUR) jaotus granditüüpide lõikes</t>
    </r>
  </si>
  <si>
    <r>
      <rPr>
        <b/>
        <sz val="11"/>
        <color theme="1"/>
        <rFont val="Calibri Light"/>
        <family val="2"/>
        <charset val="186"/>
        <scheme val="major"/>
      </rPr>
      <t>Tabel 2.</t>
    </r>
    <r>
      <rPr>
        <sz val="11"/>
        <color theme="1"/>
        <rFont val="Calibri Light"/>
        <family val="2"/>
        <charset val="186"/>
        <scheme val="major"/>
      </rPr>
      <t xml:space="preserve"> Taotluste ja grantide arvu jagunemine grandimahu lõikes</t>
    </r>
  </si>
  <si>
    <t>Väike stardigrant</t>
  </si>
  <si>
    <t>Suur stardigrant</t>
  </si>
  <si>
    <t>Väike rühmagrant</t>
  </si>
  <si>
    <t>Suur rühmagrant</t>
  </si>
  <si>
    <t>Taotletud maht*</t>
  </si>
  <si>
    <t>Grantide maht*</t>
  </si>
  <si>
    <r>
      <rPr>
        <b/>
        <sz val="11"/>
        <color theme="1"/>
        <rFont val="Calibri Light"/>
        <family val="2"/>
        <charset val="186"/>
        <scheme val="major"/>
      </rPr>
      <t>Tabel 3.</t>
    </r>
    <r>
      <rPr>
        <sz val="11"/>
        <color theme="1"/>
        <rFont val="Calibri Light"/>
        <family val="2"/>
        <charset val="186"/>
        <scheme val="major"/>
      </rPr>
      <t xml:space="preserve"> Taotluste ja grantide arvu jagunemine alus- ja rakendusuuringuteks</t>
    </r>
  </si>
  <si>
    <r>
      <rPr>
        <b/>
        <sz val="11"/>
        <color theme="1"/>
        <rFont val="Calibri Light"/>
        <family val="2"/>
        <charset val="186"/>
        <scheme val="major"/>
      </rPr>
      <t>Tabel 4.</t>
    </r>
    <r>
      <rPr>
        <sz val="11"/>
        <color theme="1"/>
        <rFont val="Calibri Light"/>
        <family val="2"/>
        <charset val="186"/>
        <scheme val="major"/>
      </rPr>
      <t xml:space="preserve"> Taotluste ja grantide arv rahastusvaldkondade ja granditüüpide lõikes</t>
    </r>
  </si>
  <si>
    <r>
      <rPr>
        <b/>
        <sz val="11"/>
        <color theme="1"/>
        <rFont val="Calibri Light"/>
        <family val="2"/>
        <charset val="186"/>
        <scheme val="major"/>
      </rPr>
      <t>Tabel 7.</t>
    </r>
    <r>
      <rPr>
        <sz val="11"/>
        <color theme="1"/>
        <rFont val="Calibri Light"/>
        <family val="2"/>
        <charset val="186"/>
        <scheme val="major"/>
      </rPr>
      <t xml:space="preserve"> Taotluste ja grantide arv ning edukus taotluste arvu suhtes taotlejate asutuste ja granditüüpide lõikes</t>
    </r>
  </si>
  <si>
    <t>BioCC OÜ</t>
  </si>
  <si>
    <t>1 292 000</t>
  </si>
  <si>
    <t>912 000</t>
  </si>
  <si>
    <t>2 513 708</t>
  </si>
  <si>
    <t>993 667</t>
  </si>
  <si>
    <t>30 023 419</t>
  </si>
  <si>
    <t>8 728 472</t>
  </si>
  <si>
    <t>532 000</t>
  </si>
  <si>
    <t>76 000</t>
  </si>
  <si>
    <t>1 356 393</t>
  </si>
  <si>
    <t>584 393</t>
  </si>
  <si>
    <t>9 814 343</t>
  </si>
  <si>
    <t>1 657 170</t>
  </si>
  <si>
    <t>152 000</t>
  </si>
  <si>
    <t>489 158</t>
  </si>
  <si>
    <t>117 000</t>
  </si>
  <si>
    <t>6 597 747</t>
  </si>
  <si>
    <t>1 309 200</t>
  </si>
  <si>
    <t>456 000</t>
  </si>
  <si>
    <t>386 000</t>
  </si>
  <si>
    <t>3 390 376</t>
  </si>
  <si>
    <t>270 000</t>
  </si>
  <si>
    <t>228 000</t>
  </si>
  <si>
    <t>204 750</t>
  </si>
  <si>
    <t>1 927 200</t>
  </si>
  <si>
    <t>462 400</t>
  </si>
  <si>
    <t>193 000</t>
  </si>
  <si>
    <t>384 800</t>
  </si>
  <si>
    <t>151 922</t>
  </si>
  <si>
    <t>75 922</t>
  </si>
  <si>
    <t>192 400</t>
  </si>
  <si>
    <t>116 875</t>
  </si>
  <si>
    <t>269 281</t>
  </si>
  <si>
    <t>191 875</t>
  </si>
  <si>
    <t>2 660 000</t>
  </si>
  <si>
    <t>1 216 000</t>
  </si>
  <si>
    <t>5 411 806</t>
  </si>
  <si>
    <t>2 209 607</t>
  </si>
  <si>
    <t>53 831 041</t>
  </si>
  <si>
    <t>12 889 642</t>
  </si>
  <si>
    <t>Taotluste maht (EUR)</t>
  </si>
  <si>
    <t>Grantide maht (EUR)</t>
  </si>
  <si>
    <r>
      <rPr>
        <b/>
        <sz val="11"/>
        <color theme="1"/>
        <rFont val="Calibri Light"/>
        <family val="2"/>
        <charset val="186"/>
        <scheme val="major"/>
      </rPr>
      <t xml:space="preserve">Joonis 5. </t>
    </r>
    <r>
      <rPr>
        <sz val="11"/>
        <color theme="1"/>
        <rFont val="Calibri Light"/>
        <family val="2"/>
        <charset val="186"/>
        <scheme val="major"/>
      </rPr>
      <t>Naiste ja meeste arv ning osakaal grantide taotlejatest ja saajatest granditüüpide lõikes</t>
    </r>
  </si>
  <si>
    <r>
      <rPr>
        <b/>
        <sz val="11"/>
        <color theme="1"/>
        <rFont val="Calibri Light"/>
        <family val="2"/>
        <charset val="186"/>
        <scheme val="major"/>
      </rPr>
      <t>Tabel 11.</t>
    </r>
    <r>
      <rPr>
        <sz val="11"/>
        <color theme="1"/>
        <rFont val="Calibri Light"/>
        <family val="2"/>
        <charset val="186"/>
        <scheme val="major"/>
      </rPr>
      <t xml:space="preserve"> Järeldoktorigrandi taotlejate ja grandisaajate sihtriigid</t>
    </r>
  </si>
  <si>
    <r>
      <rPr>
        <b/>
        <sz val="11"/>
        <color theme="1"/>
        <rFont val="Calibri Light"/>
        <family val="2"/>
        <charset val="186"/>
        <scheme val="major"/>
      </rPr>
      <t>Tabel 9.</t>
    </r>
    <r>
      <rPr>
        <sz val="11"/>
        <color theme="1"/>
        <rFont val="Calibri Light"/>
        <family val="2"/>
        <charset val="186"/>
        <scheme val="major"/>
      </rPr>
      <t xml:space="preserve"> Taotluste ja grantide arvu sooline jaotus granditüüpide ja rahastusvaldkondade lõikes</t>
    </r>
  </si>
  <si>
    <r>
      <rPr>
        <b/>
        <sz val="11"/>
        <color theme="1"/>
        <rFont val="Calibri Light"/>
        <family val="2"/>
        <charset val="186"/>
        <scheme val="major"/>
      </rPr>
      <t>Joonis 4.</t>
    </r>
    <r>
      <rPr>
        <sz val="11"/>
        <color theme="1"/>
        <rFont val="Calibri Light"/>
        <family val="2"/>
        <charset val="186"/>
        <scheme val="major"/>
      </rPr>
      <t xml:space="preserve"> Naiste ja meeste osakaal grantide taotlejatest ja saajatest rahastusvaldkondade lõikes</t>
    </r>
  </si>
  <si>
    <r>
      <t> </t>
    </r>
    <r>
      <rPr>
        <b/>
        <sz val="11"/>
        <color rgb="FF000000"/>
        <rFont val="Calibri Light"/>
        <family val="2"/>
        <charset val="186"/>
      </rPr>
      <t>Granditüüp</t>
    </r>
  </si>
  <si>
    <t>Mehed</t>
  </si>
  <si>
    <t>Naised</t>
  </si>
  <si>
    <t>Suurbritannia</t>
  </si>
  <si>
    <t>Prantsusmaa</t>
  </si>
  <si>
    <t>Holland</t>
  </si>
  <si>
    <t>Norra</t>
  </si>
  <si>
    <t>Poola</t>
  </si>
  <si>
    <t>Maksimaalne võimalik maht (EUR) aastas</t>
  </si>
  <si>
    <t>Grandimahu grupp</t>
  </si>
  <si>
    <t>Edukus taotluste arvult (%)</t>
  </si>
  <si>
    <t>Edukus taotluste mahult (%)</t>
  </si>
  <si>
    <r>
      <rPr>
        <b/>
        <sz val="11"/>
        <color theme="1"/>
        <rFont val="Calibri Light"/>
        <family val="2"/>
        <charset val="186"/>
        <scheme val="major"/>
      </rPr>
      <t>Joonis 2.</t>
    </r>
    <r>
      <rPr>
        <sz val="11"/>
        <color theme="1"/>
        <rFont val="Calibri Light"/>
        <family val="2"/>
        <charset val="186"/>
        <scheme val="major"/>
      </rPr>
      <t xml:space="preserve"> Taotluste ja grantide arv ning eduks rahastusvaldkondade lõikes</t>
    </r>
  </si>
  <si>
    <t>Edukus taotluste arvult (%)*</t>
  </si>
  <si>
    <t>**NB! LO1 – täppisteadused, LO2 – bio- ja keskkonnateadused, TE – tehnika ja tehnoloogia, AR – arsti- ja terviseteadused, PÕ – põllumajandusteadused ja veterinaaria, SO – sotsiaalteadused, HU – humanitaarteadused ja kunstid</t>
  </si>
  <si>
    <t>Celvia CC AS (endine Tervisetehnoloogiate Arenduskeskus AS)</t>
  </si>
  <si>
    <r>
      <rPr>
        <b/>
        <sz val="11"/>
        <color theme="1"/>
        <rFont val="Calibri Light"/>
        <family val="2"/>
        <charset val="186"/>
        <scheme val="major"/>
      </rPr>
      <t>Tabel 10.</t>
    </r>
    <r>
      <rPr>
        <sz val="11"/>
        <color theme="1"/>
        <rFont val="Calibri Light"/>
        <family val="2"/>
        <charset val="186"/>
        <scheme val="major"/>
      </rPr>
      <t xml:space="preserve"> Edukuse määr (%) taotleja soo ja granditüüpide lõikes</t>
    </r>
  </si>
  <si>
    <r>
      <rPr>
        <b/>
        <sz val="11"/>
        <color theme="1"/>
        <rFont val="Calibri Light"/>
        <family val="2"/>
        <charset val="186"/>
        <scheme val="major"/>
      </rPr>
      <t>Joonis 3.</t>
    </r>
    <r>
      <rPr>
        <sz val="11"/>
        <color theme="1"/>
        <rFont val="Calibri Light"/>
        <family val="2"/>
        <charset val="186"/>
        <scheme val="major"/>
      </rPr>
      <t xml:space="preserve"> Taotluste ja grantide maht 2025. aastaks ning edukus rahastusvaldkondade lõikes</t>
    </r>
  </si>
  <si>
    <r>
      <rPr>
        <b/>
        <sz val="11"/>
        <color theme="1"/>
        <rFont val="Calibri Light"/>
        <family val="2"/>
        <charset val="186"/>
        <scheme val="major"/>
      </rPr>
      <t>Tabel 6.</t>
    </r>
    <r>
      <rPr>
        <sz val="11"/>
        <color theme="1"/>
        <rFont val="Calibri Light"/>
        <family val="2"/>
        <charset val="186"/>
        <scheme val="major"/>
      </rPr>
      <t xml:space="preserve"> Edukuse määr (%) rahastusvaldkondade ja granditüüpide lõikes</t>
    </r>
  </si>
  <si>
    <r>
      <rPr>
        <b/>
        <sz val="11"/>
        <color theme="1"/>
        <rFont val="Calibri Light"/>
        <family val="2"/>
        <charset val="186"/>
        <scheme val="major"/>
      </rPr>
      <t>Tabel 5.</t>
    </r>
    <r>
      <rPr>
        <sz val="11"/>
        <color theme="1"/>
        <rFont val="Calibri Light"/>
        <family val="2"/>
        <charset val="186"/>
        <scheme val="major"/>
      </rPr>
      <t xml:space="preserve"> Taotluste ja grantide maht 2025. aastaks rahastusvaldkondade ja granditüüpide lõikes</t>
    </r>
  </si>
  <si>
    <r>
      <rPr>
        <b/>
        <sz val="11"/>
        <color theme="1"/>
        <rFont val="Calibri Light"/>
        <family val="2"/>
        <charset val="186"/>
        <scheme val="major"/>
      </rPr>
      <t xml:space="preserve">Tabel 8. </t>
    </r>
    <r>
      <rPr>
        <sz val="11"/>
        <color theme="1"/>
        <rFont val="Calibri Light"/>
        <family val="2"/>
        <charset val="186"/>
        <scheme val="major"/>
      </rPr>
      <t>Taotluste ja grantide maht 2025. aastaks taotlejate asutuste ja granditüüpide lõikes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</si>
</sst>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 Light"/>
      <family val="2"/>
      <charset val="186"/>
    </font>
    <font>
      <sz val="11"/>
      <color rgb="FF000000"/>
      <name val="Calibri Light"/>
      <family val="2"/>
      <charset val="186"/>
    </font>
    <font>
      <sz val="10"/>
      <color rgb="FF000000"/>
      <name val="Calibri Light"/>
      <family val="2"/>
      <charset val="186"/>
    </font>
    <font>
      <sz val="11"/>
      <color theme="1"/>
      <name val="Calibri Light"/>
      <family val="2"/>
      <charset val="186"/>
      <scheme val="major"/>
    </font>
    <font>
      <b/>
      <sz val="11"/>
      <color theme="1"/>
      <name val="Calibri Light"/>
      <family val="2"/>
      <charset val="186"/>
      <scheme val="major"/>
    </font>
    <font>
      <sz val="10"/>
      <color theme="1"/>
      <name val="Calibri Light"/>
      <family val="2"/>
      <charset val="186"/>
      <scheme val="major"/>
    </font>
    <font>
      <b/>
      <sz val="11"/>
      <color rgb="FF000000"/>
      <name val="Calibri Light"/>
      <family val="2"/>
      <charset val="186"/>
    </font>
    <font>
      <sz val="11"/>
      <color theme="1"/>
      <name val="Calibri Light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 Light"/>
      <family val="2"/>
      <charset val="186"/>
      <scheme val="major"/>
    </font>
  </fonts>
  <fills count="5">
    <fill>
      <patternFill patternType="none"/>
    </fill>
    <fill>
      <patternFill patternType="gray125"/>
    </fill>
    <fill>
      <patternFill patternType="solid">
        <fgColor rgb="FFE0D7F0"/>
        <bgColor indexed="64"/>
      </patternFill>
    </fill>
    <fill>
      <patternFill patternType="solid">
        <fgColor rgb="FFE0D7F0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9" fontId="2" fillId="2" borderId="1" xfId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/>
    </xf>
    <xf numFmtId="0" fontId="5" fillId="0" borderId="1" xfId="0" applyFont="1" applyBorder="1"/>
    <xf numFmtId="9" fontId="5" fillId="0" borderId="1" xfId="1" applyFont="1" applyBorder="1"/>
    <xf numFmtId="9" fontId="8" fillId="2" borderId="1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9" fontId="3" fillId="0" borderId="1" xfId="1" applyFont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9" fontId="2" fillId="3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3" fontId="2" fillId="3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9" fontId="2" fillId="3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/>
    <xf numFmtId="0" fontId="3" fillId="0" borderId="1" xfId="0" applyFont="1" applyBorder="1" applyAlignment="1">
      <alignment horizontal="right" wrapText="1"/>
    </xf>
    <xf numFmtId="0" fontId="3" fillId="4" borderId="1" xfId="0" applyFont="1" applyFill="1" applyBorder="1" applyAlignment="1">
      <alignment horizontal="right"/>
    </xf>
    <xf numFmtId="9" fontId="5" fillId="0" borderId="1" xfId="1" applyFont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9" fontId="3" fillId="0" borderId="1" xfId="0" applyNumberFormat="1" applyFont="1" applyBorder="1" applyAlignment="1">
      <alignment horizontal="right" vertical="center"/>
    </xf>
    <xf numFmtId="9" fontId="8" fillId="0" borderId="1" xfId="0" applyNumberFormat="1" applyFont="1" applyBorder="1" applyAlignment="1">
      <alignment horizontal="right" vertical="center"/>
    </xf>
    <xf numFmtId="9" fontId="8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11" fillId="0" borderId="0" xfId="0" applyFont="1"/>
    <xf numFmtId="0" fontId="5" fillId="2" borderId="1" xfId="0" applyFont="1" applyFill="1" applyBorder="1"/>
    <xf numFmtId="9" fontId="6" fillId="0" borderId="1" xfId="1" applyFont="1" applyBorder="1"/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E0D7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945987654320987"/>
          <c:y val="1.1574074074074073E-2"/>
          <c:w val="0.7184876543209876"/>
          <c:h val="0.95282222266791039"/>
        </c:manualLayout>
      </c:layout>
      <c:doughnutChart>
        <c:varyColors val="1"/>
        <c:ser>
          <c:idx val="1"/>
          <c:order val="0"/>
          <c:tx>
            <c:strRef>
              <c:f>'[1]Tabel 1, joonis 1'!$C$14</c:f>
              <c:strCache>
                <c:ptCount val="1"/>
                <c:pt idx="0">
                  <c:v>Grantide arv</c:v>
                </c:pt>
              </c:strCache>
            </c:strRef>
          </c:tx>
          <c:dPt>
            <c:idx val="0"/>
            <c:bubble3D val="0"/>
            <c:spPr>
              <a:solidFill>
                <a:srgbClr val="6638B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2D-45A9-808A-C19B209F9DAB}"/>
              </c:ext>
            </c:extLst>
          </c:dPt>
          <c:dPt>
            <c:idx val="1"/>
            <c:bubble3D val="0"/>
            <c:spPr>
              <a:solidFill>
                <a:srgbClr val="B39C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2D-45A9-808A-C19B209F9DAB}"/>
              </c:ext>
            </c:extLst>
          </c:dPt>
          <c:dPt>
            <c:idx val="2"/>
            <c:bubble3D val="0"/>
            <c:spPr>
              <a:solidFill>
                <a:srgbClr val="95949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A2D-45A9-808A-C19B209F9DAB}"/>
              </c:ext>
            </c:extLst>
          </c:dPt>
          <c:dLbls>
            <c:dLbl>
              <c:idx val="0"/>
              <c:layout>
                <c:manualLayout>
                  <c:x val="-1.2098765432098766E-2"/>
                  <c:y val="-6.09169343183408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895833333333333"/>
                      <c:h val="0.198997365300636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2A2D-45A9-808A-C19B209F9DAB}"/>
                </c:ext>
              </c:extLst>
            </c:dLbl>
            <c:dLbl>
              <c:idx val="1"/>
              <c:layout>
                <c:manualLayout>
                  <c:x val="0"/>
                  <c:y val="-1.754406071146296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2D-45A9-808A-C19B209F9DAB}"/>
                </c:ext>
              </c:extLst>
            </c:dLbl>
            <c:dLbl>
              <c:idx val="2"/>
              <c:layout>
                <c:manualLayout>
                  <c:x val="7.8395061728395062E-3"/>
                  <c:y val="-7.139392664345359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2D-45A9-808A-C19B209F9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'[1]Tabel 1, joonis 1'!$A$15:$A$17</c:f>
              <c:strCache>
                <c:ptCount val="3"/>
                <c:pt idx="0">
                  <c:v>PUTJD</c:v>
                </c:pt>
                <c:pt idx="1">
                  <c:v>PSG</c:v>
                </c:pt>
                <c:pt idx="2">
                  <c:v>PRG</c:v>
                </c:pt>
              </c:strCache>
            </c:strRef>
          </c:cat>
          <c:val>
            <c:numRef>
              <c:f>'[1]Tabel 1, joonis 1'!$C$15:$C$17</c:f>
              <c:numCache>
                <c:formatCode>General</c:formatCode>
                <c:ptCount val="3"/>
                <c:pt idx="0">
                  <c:v>16</c:v>
                </c:pt>
                <c:pt idx="1">
                  <c:v>22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2D-45A9-808A-C19B209F9DAB}"/>
            </c:ext>
          </c:extLst>
        </c:ser>
        <c:ser>
          <c:idx val="0"/>
          <c:order val="1"/>
          <c:tx>
            <c:strRef>
              <c:f>'[1]Tabel 1, joonis 1'!$B$14</c:f>
              <c:strCache>
                <c:ptCount val="1"/>
                <c:pt idx="0">
                  <c:v>Taotluste arv</c:v>
                </c:pt>
              </c:strCache>
            </c:strRef>
          </c:tx>
          <c:dPt>
            <c:idx val="0"/>
            <c:bubble3D val="0"/>
            <c:spPr>
              <a:solidFill>
                <a:srgbClr val="6638B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2D-45A9-808A-C19B209F9DAB}"/>
              </c:ext>
            </c:extLst>
          </c:dPt>
          <c:dPt>
            <c:idx val="1"/>
            <c:bubble3D val="0"/>
            <c:spPr>
              <a:solidFill>
                <a:srgbClr val="B39C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2D-45A9-808A-C19B209F9DAB}"/>
              </c:ext>
            </c:extLst>
          </c:dPt>
          <c:dPt>
            <c:idx val="2"/>
            <c:bubble3D val="0"/>
            <c:spPr>
              <a:solidFill>
                <a:srgbClr val="95949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2D-45A9-808A-C19B209F9DA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95833333333329"/>
                      <c:h val="0.214591904019502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A2D-45A9-808A-C19B209F9DAB}"/>
                </c:ext>
              </c:extLst>
            </c:dLbl>
            <c:dLbl>
              <c:idx val="1"/>
              <c:layout>
                <c:manualLayout>
                  <c:x val="1.1111111111111112E-2"/>
                  <c:y val="1.8518518518518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2D-45A9-808A-C19B209F9DAB}"/>
                </c:ext>
              </c:extLst>
            </c:dLbl>
            <c:dLbl>
              <c:idx val="2"/>
              <c:layout>
                <c:manualLayout>
                  <c:x val="-7.154320987654321E-2"/>
                  <c:y val="-0.2353801199510634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2D-45A9-808A-C19B209F9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'[1]Tabel 1, joonis 1'!$A$15:$A$17</c:f>
              <c:strCache>
                <c:ptCount val="3"/>
                <c:pt idx="0">
                  <c:v>PUTJD</c:v>
                </c:pt>
                <c:pt idx="1">
                  <c:v>PSG</c:v>
                </c:pt>
                <c:pt idx="2">
                  <c:v>PRG</c:v>
                </c:pt>
              </c:strCache>
            </c:strRef>
          </c:cat>
          <c:val>
            <c:numRef>
              <c:f>'[1]Tabel 1, joonis 1'!$B$15:$B$17</c:f>
              <c:numCache>
                <c:formatCode>General</c:formatCode>
                <c:ptCount val="3"/>
                <c:pt idx="0">
                  <c:v>35</c:v>
                </c:pt>
                <c:pt idx="1">
                  <c:v>55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2D-45A9-808A-C19B209F9D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j-lt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577160493827164"/>
          <c:y val="6.9444444444444441E-3"/>
          <c:w val="0.744537037037037"/>
          <c:h val="0.9503181712353348"/>
        </c:manualLayout>
      </c:layout>
      <c:doughnutChart>
        <c:varyColors val="1"/>
        <c:ser>
          <c:idx val="1"/>
          <c:order val="0"/>
          <c:tx>
            <c:strRef>
              <c:f>'[1]Tabel 1, joonis 1'!$C$20</c:f>
              <c:strCache>
                <c:ptCount val="1"/>
                <c:pt idx="0">
                  <c:v>Grantide maht</c:v>
                </c:pt>
              </c:strCache>
            </c:strRef>
          </c:tx>
          <c:dPt>
            <c:idx val="0"/>
            <c:bubble3D val="0"/>
            <c:spPr>
              <a:solidFill>
                <a:srgbClr val="6638B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B2B-41E9-BB27-D44C5F16681C}"/>
              </c:ext>
            </c:extLst>
          </c:dPt>
          <c:dPt>
            <c:idx val="1"/>
            <c:bubble3D val="0"/>
            <c:spPr>
              <a:solidFill>
                <a:srgbClr val="B39C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B2B-41E9-BB27-D44C5F16681C}"/>
              </c:ext>
            </c:extLst>
          </c:dPt>
          <c:dPt>
            <c:idx val="2"/>
            <c:bubble3D val="0"/>
            <c:spPr>
              <a:solidFill>
                <a:srgbClr val="95949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B2B-41E9-BB27-D44C5F16681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2B-41E9-BB27-D44C5F16681C}"/>
                </c:ext>
              </c:extLst>
            </c:dLbl>
            <c:dLbl>
              <c:idx val="2"/>
              <c:layout>
                <c:manualLayout>
                  <c:x val="-4.5277777777777743E-2"/>
                  <c:y val="-0.2532834491471640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2B-41E9-BB27-D44C5F166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'[1]Tabel 1, joonis 1'!$A$21:$A$23</c:f>
              <c:strCache>
                <c:ptCount val="3"/>
                <c:pt idx="0">
                  <c:v>PUTJD</c:v>
                </c:pt>
                <c:pt idx="1">
                  <c:v>PSG</c:v>
                </c:pt>
                <c:pt idx="2">
                  <c:v>PRG</c:v>
                </c:pt>
              </c:strCache>
            </c:strRef>
          </c:cat>
          <c:val>
            <c:numRef>
              <c:f>'[1]Tabel 1, joonis 1'!$C$21:$C$23</c:f>
              <c:numCache>
                <c:formatCode>General</c:formatCode>
                <c:ptCount val="3"/>
                <c:pt idx="0">
                  <c:v>1.2</c:v>
                </c:pt>
                <c:pt idx="1">
                  <c:v>2.2000000000000002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2B-41E9-BB27-D44C5F16681C}"/>
            </c:ext>
          </c:extLst>
        </c:ser>
        <c:ser>
          <c:idx val="0"/>
          <c:order val="1"/>
          <c:tx>
            <c:strRef>
              <c:f>'[1]Tabel 1, joonis 1'!$B$20</c:f>
              <c:strCache>
                <c:ptCount val="1"/>
                <c:pt idx="0">
                  <c:v>Taotluste maht</c:v>
                </c:pt>
              </c:strCache>
            </c:strRef>
          </c:tx>
          <c:dPt>
            <c:idx val="0"/>
            <c:bubble3D val="0"/>
            <c:spPr>
              <a:solidFill>
                <a:srgbClr val="6638B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2B-41E9-BB27-D44C5F16681C}"/>
              </c:ext>
            </c:extLst>
          </c:dPt>
          <c:dPt>
            <c:idx val="1"/>
            <c:bubble3D val="0"/>
            <c:spPr>
              <a:solidFill>
                <a:srgbClr val="B39C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2B-41E9-BB27-D44C5F16681C}"/>
              </c:ext>
            </c:extLst>
          </c:dPt>
          <c:dPt>
            <c:idx val="2"/>
            <c:bubble3D val="0"/>
            <c:spPr>
              <a:solidFill>
                <a:srgbClr val="95949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2B-41E9-BB27-D44C5F16681C}"/>
              </c:ext>
            </c:extLst>
          </c:dPt>
          <c:dLbls>
            <c:dLbl>
              <c:idx val="0"/>
              <c:layout>
                <c:manualLayout>
                  <c:x val="2.7777777777777779E-3"/>
                  <c:y val="-2.3148148148148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2B-41E9-BB27-D44C5F16681C}"/>
                </c:ext>
              </c:extLst>
            </c:dLbl>
            <c:dLbl>
              <c:idx val="1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2B-41E9-BB27-D44C5F16681C}"/>
                </c:ext>
              </c:extLst>
            </c:dLbl>
            <c:dLbl>
              <c:idx val="2"/>
              <c:layout>
                <c:manualLayout>
                  <c:x val="-0.16972222222222222"/>
                  <c:y val="-0.3823223407696068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2B-41E9-BB27-D44C5F166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'[1]Tabel 1, joonis 1'!$A$21:$A$23</c:f>
              <c:strCache>
                <c:ptCount val="3"/>
                <c:pt idx="0">
                  <c:v>PUTJD</c:v>
                </c:pt>
                <c:pt idx="1">
                  <c:v>PSG</c:v>
                </c:pt>
                <c:pt idx="2">
                  <c:v>PRG</c:v>
                </c:pt>
              </c:strCache>
            </c:strRef>
          </c:cat>
          <c:val>
            <c:numRef>
              <c:f>'[1]Tabel 1, joonis 1'!$B$21:$B$23</c:f>
              <c:numCache>
                <c:formatCode>General</c:formatCode>
                <c:ptCount val="3"/>
                <c:pt idx="0">
                  <c:v>2.7</c:v>
                </c:pt>
                <c:pt idx="1">
                  <c:v>5.4</c:v>
                </c:pt>
                <c:pt idx="2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2B-41E9-BB27-D44C5F1668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2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'[1]Tabel 4, joonis 2'!$B$18</c:f>
              <c:strCache>
                <c:ptCount val="1"/>
                <c:pt idx="0">
                  <c:v>Taotluste arv</c:v>
                </c:pt>
              </c:strCache>
            </c:strRef>
          </c:tx>
          <c:spPr>
            <a:solidFill>
              <a:srgbClr val="B39CD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'[1]Tabel 4, joonis 2'!$A$19:$A$25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'[1]Tabel 4, joonis 2'!$B$19:$B$25</c:f>
              <c:numCache>
                <c:formatCode>General</c:formatCode>
                <c:ptCount val="7"/>
                <c:pt idx="0">
                  <c:v>53</c:v>
                </c:pt>
                <c:pt idx="1">
                  <c:v>70</c:v>
                </c:pt>
                <c:pt idx="2">
                  <c:v>59</c:v>
                </c:pt>
                <c:pt idx="3">
                  <c:v>31</c:v>
                </c:pt>
                <c:pt idx="4">
                  <c:v>19</c:v>
                </c:pt>
                <c:pt idx="5">
                  <c:v>39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2-4271-919D-171F070D0798}"/>
            </c:ext>
          </c:extLst>
        </c:ser>
        <c:ser>
          <c:idx val="1"/>
          <c:order val="1"/>
          <c:tx>
            <c:strRef>
              <c:f>'[1]Tabel 4, joonis 2'!$C$18</c:f>
              <c:strCache>
                <c:ptCount val="1"/>
                <c:pt idx="0">
                  <c:v>Grantide arv</c:v>
                </c:pt>
              </c:strCache>
            </c:strRef>
          </c:tx>
          <c:spPr>
            <a:solidFill>
              <a:srgbClr val="95949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'[1]Tabel 4, joonis 2'!$A$19:$A$25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'[1]Tabel 4, joonis 2'!$C$19:$C$25</c:f>
              <c:numCache>
                <c:formatCode>General</c:formatCode>
                <c:ptCount val="7"/>
                <c:pt idx="0">
                  <c:v>21</c:v>
                </c:pt>
                <c:pt idx="1">
                  <c:v>24</c:v>
                </c:pt>
                <c:pt idx="2">
                  <c:v>13</c:v>
                </c:pt>
                <c:pt idx="3">
                  <c:v>11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62-4271-919D-171F070D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114248575"/>
        <c:axId val="1114245695"/>
      </c:barChart>
      <c:lineChart>
        <c:grouping val="standard"/>
        <c:varyColors val="0"/>
        <c:ser>
          <c:idx val="2"/>
          <c:order val="2"/>
          <c:tx>
            <c:strRef>
              <c:f>'[1]Tabel 4, joonis 2'!$D$18</c:f>
              <c:strCache>
                <c:ptCount val="1"/>
                <c:pt idx="0">
                  <c:v>Edukus taoltuste arvult (%)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'[1]Tabel 4, joonis 2'!$A$19:$A$25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'[1]Tabel 4, joonis 2'!$D$19:$D$25</c:f>
              <c:numCache>
                <c:formatCode>General</c:formatCode>
                <c:ptCount val="7"/>
                <c:pt idx="0">
                  <c:v>0.39622641509433965</c:v>
                </c:pt>
                <c:pt idx="1">
                  <c:v>0.34285714285714286</c:v>
                </c:pt>
                <c:pt idx="2">
                  <c:v>0.22033898305084745</c:v>
                </c:pt>
                <c:pt idx="3">
                  <c:v>0.35483870967741937</c:v>
                </c:pt>
                <c:pt idx="4">
                  <c:v>0.21052631578947367</c:v>
                </c:pt>
                <c:pt idx="5">
                  <c:v>0.20512820512820512</c:v>
                </c:pt>
                <c:pt idx="6">
                  <c:v>0.19672131147540983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2-4271-919D-171F070D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213727"/>
        <c:axId val="1129213247"/>
      </c:lineChart>
      <c:catAx>
        <c:axId val="111424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114245695"/>
        <c:crosses val="autoZero"/>
        <c:auto val="1"/>
        <c:lblAlgn val="ctr"/>
        <c:lblOffset val="100"/>
        <c:noMultiLvlLbl val="0"/>
      </c:catAx>
      <c:valAx>
        <c:axId val="11142456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t-EE"/>
                  <a:t>Taotluste</a:t>
                </a:r>
                <a:r>
                  <a:rPr lang="et-EE" baseline="0"/>
                  <a:t> ja grantide arv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114248575"/>
        <c:crosses val="autoZero"/>
        <c:crossBetween val="between"/>
      </c:valAx>
      <c:valAx>
        <c:axId val="112921324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t-EE"/>
                  <a:t>Edukus</a:t>
                </a:r>
                <a:r>
                  <a:rPr lang="et-EE" baseline="0"/>
                  <a:t> (%)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t-EE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t-EE"/>
          </a:p>
        </c:txPr>
        <c:crossAx val="1129213727"/>
        <c:crosses val="max"/>
        <c:crossBetween val="between"/>
      </c:valAx>
      <c:catAx>
        <c:axId val="11292137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29213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'[2]Tabelid, joonised'!$B$69</c:f>
              <c:strCache>
                <c:ptCount val="1"/>
                <c:pt idx="0">
                  <c:v>Taotluste maht</c:v>
                </c:pt>
              </c:strCache>
            </c:strRef>
          </c:tx>
          <c:spPr>
            <a:solidFill>
              <a:srgbClr val="B39CD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'[2]Tabelid, joonised'!$A$70:$A$76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'[2]Tabelid, joonised'!$B$70:$B$76</c:f>
              <c:numCache>
                <c:formatCode>General</c:formatCode>
                <c:ptCount val="7"/>
                <c:pt idx="0">
                  <c:v>9649231</c:v>
                </c:pt>
                <c:pt idx="1">
                  <c:v>13201042</c:v>
                </c:pt>
                <c:pt idx="2">
                  <c:v>11243439</c:v>
                </c:pt>
                <c:pt idx="3">
                  <c:v>6049448</c:v>
                </c:pt>
                <c:pt idx="4">
                  <c:v>3570895</c:v>
                </c:pt>
                <c:pt idx="5">
                  <c:v>7057884</c:v>
                </c:pt>
                <c:pt idx="6">
                  <c:v>11130908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E-408B-8D6D-1DBE66706B02}"/>
            </c:ext>
          </c:extLst>
        </c:ser>
        <c:ser>
          <c:idx val="1"/>
          <c:order val="1"/>
          <c:tx>
            <c:strRef>
              <c:f>'[2]Tabelid, joonised'!$C$69</c:f>
              <c:strCache>
                <c:ptCount val="1"/>
                <c:pt idx="0">
                  <c:v>Grantide maht</c:v>
                </c:pt>
              </c:strCache>
            </c:strRef>
          </c:tx>
          <c:spPr>
            <a:solidFill>
              <a:srgbClr val="95949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'[2]Tabelid, joonised'!$A$70:$A$76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'[2]Tabelid, joonised'!$C$70:$C$76</c:f>
              <c:numCache>
                <c:formatCode>General</c:formatCode>
                <c:ptCount val="7"/>
                <c:pt idx="0">
                  <c:v>3700992</c:v>
                </c:pt>
                <c:pt idx="1">
                  <c:v>4351288</c:v>
                </c:pt>
                <c:pt idx="2">
                  <c:v>2546450</c:v>
                </c:pt>
                <c:pt idx="3">
                  <c:v>2122870</c:v>
                </c:pt>
                <c:pt idx="4">
                  <c:v>694200</c:v>
                </c:pt>
                <c:pt idx="5">
                  <c:v>1134750</c:v>
                </c:pt>
                <c:pt idx="6">
                  <c:v>1764699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E-408B-8D6D-1DBE66706B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588943983"/>
        <c:axId val="898007743"/>
      </c:barChart>
      <c:lineChart>
        <c:grouping val="standard"/>
        <c:varyColors val="0"/>
        <c:ser>
          <c:idx val="2"/>
          <c:order val="2"/>
          <c:tx>
            <c:strRef>
              <c:f>'[2]Tabelid, joonised'!$D$69</c:f>
              <c:strCache>
                <c:ptCount val="1"/>
                <c:pt idx="0">
                  <c:v>Edukus taoltuste mahult (%)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BF9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'[2]Tabelid, joonised'!$A$70:$A$76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'[2]Tabelid, joonised'!$D$70:$D$76</c:f>
              <c:numCache>
                <c:formatCode>General</c:formatCode>
                <c:ptCount val="7"/>
                <c:pt idx="0">
                  <c:v>0.38355305205150547</c:v>
                </c:pt>
                <c:pt idx="1">
                  <c:v>0.32961701053598647</c:v>
                </c:pt>
                <c:pt idx="2">
                  <c:v>0.22648319611108308</c:v>
                </c:pt>
                <c:pt idx="3">
                  <c:v>0.35091962109600744</c:v>
                </c:pt>
                <c:pt idx="4">
                  <c:v>0.19440504411359058</c:v>
                </c:pt>
                <c:pt idx="5">
                  <c:v>0.16077764950514914</c:v>
                </c:pt>
                <c:pt idx="6">
                  <c:v>0.15854043533555393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0E-408B-8D6D-1DBE66706B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8009183"/>
        <c:axId val="898007263"/>
      </c:lineChart>
      <c:catAx>
        <c:axId val="58894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898007743"/>
        <c:crosses val="autoZero"/>
        <c:auto val="1"/>
        <c:lblAlgn val="ctr"/>
        <c:lblOffset val="100"/>
        <c:noMultiLvlLbl val="0"/>
      </c:catAx>
      <c:valAx>
        <c:axId val="8980077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/>
                  <a:t>Taotluste</a:t>
                </a:r>
                <a:r>
                  <a:rPr lang="et-EE" baseline="0"/>
                  <a:t> ja grantide maht (mln EIR)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588943983"/>
        <c:crosses val="autoZero"/>
        <c:crossBetween val="between"/>
        <c:dispUnits>
          <c:builtInUnit val="millions"/>
        </c:dispUnits>
      </c:valAx>
      <c:valAx>
        <c:axId val="8980072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/>
                  <a:t>Edukus</a:t>
                </a:r>
                <a:r>
                  <a:rPr lang="et-EE" baseline="0"/>
                  <a:t> (%)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898009183"/>
        <c:crosses val="max"/>
        <c:crossBetween val="between"/>
      </c:valAx>
      <c:catAx>
        <c:axId val="8980091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980072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[2]Leht1!$C$54</c:f>
              <c:strCache>
                <c:ptCount val="1"/>
                <c:pt idx="0">
                  <c:v>Mees</c:v>
                </c:pt>
              </c:strCache>
            </c:strRef>
          </c:tx>
          <c:spPr>
            <a:solidFill>
              <a:srgbClr val="95949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8EBF052-1BFB-46E7-BE33-F30C1FF915D3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29D4A2CC-3F46-435B-990E-220B803BE53A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C3B-41C7-908F-1BBEE2D287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7D75FFB-03CE-49FC-934A-F8CB2A93D16E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4B7EE3F9-3808-4C08-A67C-63CB082939C2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C3B-41C7-908F-1BBEE2D287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9B2CB46-90B7-48E6-9353-D522408B8F7C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20D2B112-0EE6-4EE5-9557-71562E6E62E5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C3B-41C7-908F-1BBEE2D287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F0BADA0-F0CC-46BC-B672-B7BAC3CF76A3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6B09E5A3-AAE6-4E3B-B583-88DDD3B75745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C3B-41C7-908F-1BBEE2D287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EDD1D64-A406-4ABA-8F82-7D2951E57854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50B399A2-478D-44AB-BB84-37AEE994E259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C3B-41C7-908F-1BBEE2D287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361B815-D2BF-4B58-BCD5-AA0EF8D63E62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A74BC69E-3C28-489A-9352-2CABA58BD775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C3B-41C7-908F-1BBEE2D287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450F85-D98D-4524-A86D-C0DDF1C0E320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04107793-3291-4C1B-AC40-939AD9218135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C3B-41C7-908F-1BBEE2D287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48A9A3D-C1E1-4BAA-8575-CC90671914DF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E8BA49C4-C0E9-409D-BACC-CB6FDD034704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C3B-41C7-908F-1BBEE2D287C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A574757-17C4-47E6-B03D-D3C2A549E338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1BD42BFB-1FBE-4F0A-B868-E97E92BF095F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C3B-41C7-908F-1BBEE2D287C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2BECF11-20DF-4D62-B39F-60B43D9A3F82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50319605-8ABD-4E26-9C40-918DFF0A05B4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C3B-41C7-908F-1BBEE2D287C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8BCFFD3-CA6B-4827-ACF3-958F2E0502D1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9D8F5E18-0F58-450F-A647-E5CCF18E8D1E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C3B-41C7-908F-1BBEE2D287C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8CF1A9F-AB30-4322-BD80-3683EFF6AFF0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EAA3E346-081C-4F1A-A71A-50896521367B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C3B-41C7-908F-1BBEE2D287C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575BC74-528F-4E3D-94F1-5AF3D4ACC1EE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18A2D63B-8F99-4074-8371-0883362249A2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C3B-41C7-908F-1BBEE2D287C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068CBC5-06F0-4800-B360-2554F6956851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34248895-C6FC-4871-BF53-8F3C8C00A933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C3B-41C7-908F-1BBEE2D28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[2]Leht1!$A$55:$B$68</c:f>
              <c:multiLvlStrCache>
                <c:ptCount val="14"/>
                <c:lvl>
                  <c:pt idx="0">
                    <c:v>Taotluste arv</c:v>
                  </c:pt>
                  <c:pt idx="1">
                    <c:v>Grantide arv</c:v>
                  </c:pt>
                  <c:pt idx="2">
                    <c:v>Taotluste arv</c:v>
                  </c:pt>
                  <c:pt idx="3">
                    <c:v>Grantide arv</c:v>
                  </c:pt>
                  <c:pt idx="4">
                    <c:v>Taotluste arv</c:v>
                  </c:pt>
                  <c:pt idx="5">
                    <c:v>Grantide arv</c:v>
                  </c:pt>
                  <c:pt idx="6">
                    <c:v>Taotluste arv</c:v>
                  </c:pt>
                  <c:pt idx="7">
                    <c:v>Grantide arv</c:v>
                  </c:pt>
                  <c:pt idx="8">
                    <c:v>Taotluste arv</c:v>
                  </c:pt>
                  <c:pt idx="9">
                    <c:v>Grantide arv</c:v>
                  </c:pt>
                  <c:pt idx="10">
                    <c:v>Taotluste arv</c:v>
                  </c:pt>
                  <c:pt idx="11">
                    <c:v>Grantide arv</c:v>
                  </c:pt>
                  <c:pt idx="12">
                    <c:v>Taotluste arv</c:v>
                  </c:pt>
                  <c:pt idx="13">
                    <c:v>Grantide arv</c:v>
                  </c:pt>
                </c:lvl>
                <c:lvl>
                  <c:pt idx="0">
                    <c:v>LO1</c:v>
                  </c:pt>
                  <c:pt idx="2">
                    <c:v>LO2</c:v>
                  </c:pt>
                  <c:pt idx="4">
                    <c:v>TE</c:v>
                  </c:pt>
                  <c:pt idx="6">
                    <c:v>AR</c:v>
                  </c:pt>
                  <c:pt idx="8">
                    <c:v>PÕ</c:v>
                  </c:pt>
                  <c:pt idx="10">
                    <c:v>SO</c:v>
                  </c:pt>
                  <c:pt idx="12">
                    <c:v>HU</c:v>
                  </c:pt>
                </c:lvl>
              </c:multiLvlStrCache>
            </c:multiLvlStrRef>
          </c:cat>
          <c:val>
            <c:numRef>
              <c:f>[2]Leht1!$C$55:$C$68</c:f>
              <c:numCache>
                <c:formatCode>General</c:formatCode>
                <c:ptCount val="14"/>
                <c:pt idx="0">
                  <c:v>45</c:v>
                </c:pt>
                <c:pt idx="1">
                  <c:v>18</c:v>
                </c:pt>
                <c:pt idx="2">
                  <c:v>42</c:v>
                </c:pt>
                <c:pt idx="3">
                  <c:v>15</c:v>
                </c:pt>
                <c:pt idx="4">
                  <c:v>46</c:v>
                </c:pt>
                <c:pt idx="5">
                  <c:v>9</c:v>
                </c:pt>
                <c:pt idx="6">
                  <c:v>16</c:v>
                </c:pt>
                <c:pt idx="7">
                  <c:v>6</c:v>
                </c:pt>
                <c:pt idx="8">
                  <c:v>8</c:v>
                </c:pt>
                <c:pt idx="9">
                  <c:v>1</c:v>
                </c:pt>
                <c:pt idx="10">
                  <c:v>14</c:v>
                </c:pt>
                <c:pt idx="11">
                  <c:v>2</c:v>
                </c:pt>
                <c:pt idx="12">
                  <c:v>32</c:v>
                </c:pt>
                <c:pt idx="13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'Tabel 9, joonis 4'!$W$5:$W$18</c15:f>
                <c15:dlblRangeCache>
                  <c:ptCount val="14"/>
                  <c:pt idx="0">
                    <c:v>85%</c:v>
                  </c:pt>
                  <c:pt idx="1">
                    <c:v>86%</c:v>
                  </c:pt>
                  <c:pt idx="2">
                    <c:v>60%</c:v>
                  </c:pt>
                  <c:pt idx="3">
                    <c:v>63%</c:v>
                  </c:pt>
                  <c:pt idx="4">
                    <c:v>78%</c:v>
                  </c:pt>
                  <c:pt idx="5">
                    <c:v>69%</c:v>
                  </c:pt>
                  <c:pt idx="6">
                    <c:v>52%</c:v>
                  </c:pt>
                  <c:pt idx="7">
                    <c:v>55%</c:v>
                  </c:pt>
                  <c:pt idx="8">
                    <c:v>42%</c:v>
                  </c:pt>
                  <c:pt idx="9">
                    <c:v>25%</c:v>
                  </c:pt>
                  <c:pt idx="10">
                    <c:v>36%</c:v>
                  </c:pt>
                  <c:pt idx="11">
                    <c:v>25%</c:v>
                  </c:pt>
                  <c:pt idx="12">
                    <c:v>52%</c:v>
                  </c:pt>
                  <c:pt idx="13">
                    <c:v>50%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CC3B-41C7-908F-1BBEE2D287CD}"/>
            </c:ext>
          </c:extLst>
        </c:ser>
        <c:ser>
          <c:idx val="1"/>
          <c:order val="1"/>
          <c:tx>
            <c:strRef>
              <c:f>[2]Leht1!$D$54</c:f>
              <c:strCache>
                <c:ptCount val="1"/>
                <c:pt idx="0">
                  <c:v>Naine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8E1B9AB-10DA-4E83-9CA7-63A86990B1C4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86F9E2D6-9B72-4256-8331-9842FC85771C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C3B-41C7-908F-1BBEE2D287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51E9AD6-96FE-491C-ACB4-A61DC35DA763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CD2409F4-EFB9-46E1-8611-C9F5B192F94C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C3B-41C7-908F-1BBEE2D287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F716F8A-5D5F-4E56-BEE7-2D5F09574AB4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73D62172-EC6E-4257-9512-92A8E88E5AD9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C3B-41C7-908F-1BBEE2D287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4B7E540-B391-4B15-81D7-CA7E2179E578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01D17BF4-A12E-4BA7-8794-E596623CF0BD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CC3B-41C7-908F-1BBEE2D287C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FCC821C-4330-4FDA-840B-4B0FFC7A489B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CF1BCC45-1E57-4B73-A8EA-7B7B13D5B6FB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CC3B-41C7-908F-1BBEE2D287C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56731A-6040-4F36-AE43-18833DA15311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6C782EFB-ADA7-4E3A-99A6-741E39F80150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CC3B-41C7-908F-1BBEE2D287C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F2FCE39-2FCF-4384-A67F-7B158A596D13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3340272F-1AF2-430B-BE03-8D7D57D601CA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CC3B-41C7-908F-1BBEE2D287C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0475B1B-01D3-448D-92F4-81A20BB3D158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D95897EC-18A6-4729-A036-258A7B6A0FE3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CC3B-41C7-908F-1BBEE2D287C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28C243A-30D1-4CA8-B4D6-6891B0F4974A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65F9825C-BBEF-4C45-B09A-C1D9A1C5937D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CC3B-41C7-908F-1BBEE2D287C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74514E4-D63C-44EB-8577-552B156C7C4E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132846B5-F92E-4C0F-960F-FA615287DF84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CC3B-41C7-908F-1BBEE2D287C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32DFDA8-CFDD-4C1E-B3A6-FEC0AE5B75DF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B7C248F2-0881-4C6A-86AF-83E4768DA4F8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CC3B-41C7-908F-1BBEE2D287C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8DCFA08-37E1-4243-A9BC-7CDA47B824CA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CF996745-E6F2-4685-9AEC-20633B8110CA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CC3B-41C7-908F-1BBEE2D287C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60F9BC0-67A9-4DA8-8131-910BDDCD42BC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7185F28A-0C0C-450E-915F-105559BF0473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CC3B-41C7-908F-1BBEE2D287C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E6665CB-2D9E-4A17-BB12-1D13C6EB42BB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00F268E8-230F-46AF-A3BA-8F4F52EA5C72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CC3B-41C7-908F-1BBEE2D28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[2]Leht1!$A$55:$B$68</c:f>
              <c:multiLvlStrCache>
                <c:ptCount val="14"/>
                <c:lvl>
                  <c:pt idx="0">
                    <c:v>Taotluste arv</c:v>
                  </c:pt>
                  <c:pt idx="1">
                    <c:v>Grantide arv</c:v>
                  </c:pt>
                  <c:pt idx="2">
                    <c:v>Taotluste arv</c:v>
                  </c:pt>
                  <c:pt idx="3">
                    <c:v>Grantide arv</c:v>
                  </c:pt>
                  <c:pt idx="4">
                    <c:v>Taotluste arv</c:v>
                  </c:pt>
                  <c:pt idx="5">
                    <c:v>Grantide arv</c:v>
                  </c:pt>
                  <c:pt idx="6">
                    <c:v>Taotluste arv</c:v>
                  </c:pt>
                  <c:pt idx="7">
                    <c:v>Grantide arv</c:v>
                  </c:pt>
                  <c:pt idx="8">
                    <c:v>Taotluste arv</c:v>
                  </c:pt>
                  <c:pt idx="9">
                    <c:v>Grantide arv</c:v>
                  </c:pt>
                  <c:pt idx="10">
                    <c:v>Taotluste arv</c:v>
                  </c:pt>
                  <c:pt idx="11">
                    <c:v>Grantide arv</c:v>
                  </c:pt>
                  <c:pt idx="12">
                    <c:v>Taotluste arv</c:v>
                  </c:pt>
                  <c:pt idx="13">
                    <c:v>Grantide arv</c:v>
                  </c:pt>
                </c:lvl>
                <c:lvl>
                  <c:pt idx="0">
                    <c:v>LO1</c:v>
                  </c:pt>
                  <c:pt idx="2">
                    <c:v>LO2</c:v>
                  </c:pt>
                  <c:pt idx="4">
                    <c:v>TE</c:v>
                  </c:pt>
                  <c:pt idx="6">
                    <c:v>AR</c:v>
                  </c:pt>
                  <c:pt idx="8">
                    <c:v>PÕ</c:v>
                  </c:pt>
                  <c:pt idx="10">
                    <c:v>SO</c:v>
                  </c:pt>
                  <c:pt idx="12">
                    <c:v>HU</c:v>
                  </c:pt>
                </c:lvl>
              </c:multiLvlStrCache>
            </c:multiLvlStrRef>
          </c:cat>
          <c:val>
            <c:numRef>
              <c:f>[2]Leht1!$D$55:$D$68</c:f>
              <c:numCache>
                <c:formatCode>General</c:formatCode>
                <c:ptCount val="14"/>
                <c:pt idx="0">
                  <c:v>8</c:v>
                </c:pt>
                <c:pt idx="1">
                  <c:v>3</c:v>
                </c:pt>
                <c:pt idx="2">
                  <c:v>28</c:v>
                </c:pt>
                <c:pt idx="3">
                  <c:v>9</c:v>
                </c:pt>
                <c:pt idx="4">
                  <c:v>13</c:v>
                </c:pt>
                <c:pt idx="5">
                  <c:v>4</c:v>
                </c:pt>
                <c:pt idx="6">
                  <c:v>15</c:v>
                </c:pt>
                <c:pt idx="7">
                  <c:v>5</c:v>
                </c:pt>
                <c:pt idx="8">
                  <c:v>11</c:v>
                </c:pt>
                <c:pt idx="9">
                  <c:v>3</c:v>
                </c:pt>
                <c:pt idx="10">
                  <c:v>25</c:v>
                </c:pt>
                <c:pt idx="11">
                  <c:v>6</c:v>
                </c:pt>
                <c:pt idx="12">
                  <c:v>29</c:v>
                </c:pt>
                <c:pt idx="13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'Tabel 9, joonis 4'!$X$5:$X$18</c15:f>
                <c15:dlblRangeCache>
                  <c:ptCount val="14"/>
                  <c:pt idx="0">
                    <c:v>15%</c:v>
                  </c:pt>
                  <c:pt idx="1">
                    <c:v>14%</c:v>
                  </c:pt>
                  <c:pt idx="2">
                    <c:v>40%</c:v>
                  </c:pt>
                  <c:pt idx="3">
                    <c:v>38%</c:v>
                  </c:pt>
                  <c:pt idx="4">
                    <c:v>22%</c:v>
                  </c:pt>
                  <c:pt idx="5">
                    <c:v>31%</c:v>
                  </c:pt>
                  <c:pt idx="6">
                    <c:v>48%</c:v>
                  </c:pt>
                  <c:pt idx="7">
                    <c:v>45%</c:v>
                  </c:pt>
                  <c:pt idx="8">
                    <c:v>58%</c:v>
                  </c:pt>
                  <c:pt idx="9">
                    <c:v>75%</c:v>
                  </c:pt>
                  <c:pt idx="10">
                    <c:v>64%</c:v>
                  </c:pt>
                  <c:pt idx="11">
                    <c:v>75%</c:v>
                  </c:pt>
                  <c:pt idx="12">
                    <c:v>48%</c:v>
                  </c:pt>
                  <c:pt idx="13">
                    <c:v>50%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CC3B-41C7-908F-1BBEE2D287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776279743"/>
        <c:axId val="1776278783"/>
      </c:barChart>
      <c:catAx>
        <c:axId val="17762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1776278783"/>
        <c:crosses val="autoZero"/>
        <c:auto val="1"/>
        <c:lblAlgn val="ctr"/>
        <c:lblOffset val="100"/>
        <c:noMultiLvlLbl val="0"/>
      </c:catAx>
      <c:valAx>
        <c:axId val="17762787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/>
                  <a:t>Meeste</a:t>
                </a:r>
                <a:r>
                  <a:rPr lang="et-EE" baseline="0"/>
                  <a:t> ja naiste osakaal (%)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177627974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[2]Leht1!$C$20</c:f>
              <c:strCache>
                <c:ptCount val="1"/>
                <c:pt idx="0">
                  <c:v>Mees</c:v>
                </c:pt>
              </c:strCache>
            </c:strRef>
          </c:tx>
          <c:spPr>
            <a:solidFill>
              <a:srgbClr val="95949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CAE6E40-945D-46F1-91C9-5C6CAB7C23A4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120CAEC3-EB2B-42EF-B268-A9454FBC05A2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487-4F59-BC76-DABD076C93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9229C2F-8943-4A8B-9B63-AE9790E82FCF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953E627B-6B76-4E7F-B238-7DC6EBE243F8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487-4F59-BC76-DABD076C93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85011FF-9718-43C9-B33C-0B1875BC1370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F3254744-C4D8-4D6C-AE2B-718A6E63BFEA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487-4F59-BC76-DABD076C93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75FD56C-102A-4E9E-A4E7-593B191DE41B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E721A338-2F0F-43CC-B490-DED11A9166F3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487-4F59-BC76-DABD076C932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C959AB6-EB62-4648-9814-BC0D79E44EE6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9A956219-8DAF-4D0F-9F09-49E38C718543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487-4F59-BC76-DABD076C93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F6A2C4F-0996-473B-8E49-F28DA11208D7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16E2DC07-643B-4C78-A88A-0C46CD72005E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487-4F59-BC76-DABD076C932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E1E3FA7-4DED-4855-9937-4A37366B755E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76824DCC-D42B-4A5D-888C-4F324AB34941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487-4F59-BC76-DABD076C932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75F3F00-F7B1-47A6-982B-152F07000AFE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87B11CF1-5D6F-4E71-92A4-7B8D0E0847F1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487-4F59-BC76-DABD076C9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[2]Leht1!$A$21:$B$28</c:f>
              <c:multiLvlStrCache>
                <c:ptCount val="8"/>
                <c:lvl>
                  <c:pt idx="0">
                    <c:v>Taotlused</c:v>
                  </c:pt>
                  <c:pt idx="1">
                    <c:v>Grandid</c:v>
                  </c:pt>
                  <c:pt idx="2">
                    <c:v>Taotlused</c:v>
                  </c:pt>
                  <c:pt idx="3">
                    <c:v>Grandid</c:v>
                  </c:pt>
                  <c:pt idx="4">
                    <c:v>Taotlused</c:v>
                  </c:pt>
                  <c:pt idx="5">
                    <c:v>Grandid</c:v>
                  </c:pt>
                  <c:pt idx="6">
                    <c:v>Taotlused</c:v>
                  </c:pt>
                  <c:pt idx="7">
                    <c:v>Grandid</c:v>
                  </c:pt>
                </c:lvl>
                <c:lvl>
                  <c:pt idx="0">
                    <c:v>Järeldoktorigrant</c:v>
                  </c:pt>
                  <c:pt idx="2">
                    <c:v>Stardigrant</c:v>
                  </c:pt>
                  <c:pt idx="4">
                    <c:v>Rühmagrant</c:v>
                  </c:pt>
                  <c:pt idx="6">
                    <c:v>Kõik granditüübid kokku</c:v>
                  </c:pt>
                </c:lvl>
              </c:multiLvlStrCache>
            </c:multiLvlStrRef>
          </c:cat>
          <c:val>
            <c:numRef>
              <c:f>[2]Leht1!$C$21:$C$28</c:f>
              <c:numCache>
                <c:formatCode>General</c:formatCode>
                <c:ptCount val="8"/>
                <c:pt idx="0">
                  <c:v>23</c:v>
                </c:pt>
                <c:pt idx="1">
                  <c:v>11</c:v>
                </c:pt>
                <c:pt idx="2">
                  <c:v>26</c:v>
                </c:pt>
                <c:pt idx="3">
                  <c:v>10</c:v>
                </c:pt>
                <c:pt idx="4">
                  <c:v>154</c:v>
                </c:pt>
                <c:pt idx="5">
                  <c:v>36</c:v>
                </c:pt>
                <c:pt idx="6">
                  <c:v>203</c:v>
                </c:pt>
                <c:pt idx="7">
                  <c:v>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'Joonis 5'!$O$3:$O$10</c15:f>
                <c15:dlblRangeCache>
                  <c:ptCount val="8"/>
                  <c:pt idx="0">
                    <c:v>66%</c:v>
                  </c:pt>
                  <c:pt idx="1">
                    <c:v>69%</c:v>
                  </c:pt>
                  <c:pt idx="2">
                    <c:v>47%</c:v>
                  </c:pt>
                  <c:pt idx="3">
                    <c:v>45%</c:v>
                  </c:pt>
                  <c:pt idx="4">
                    <c:v>64%</c:v>
                  </c:pt>
                  <c:pt idx="5">
                    <c:v>65%</c:v>
                  </c:pt>
                  <c:pt idx="6">
                    <c:v>61%</c:v>
                  </c:pt>
                  <c:pt idx="7">
                    <c:v>61%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2487-4F59-BC76-DABD076C9325}"/>
            </c:ext>
          </c:extLst>
        </c:ser>
        <c:ser>
          <c:idx val="1"/>
          <c:order val="1"/>
          <c:tx>
            <c:strRef>
              <c:f>[2]Leht1!$D$20</c:f>
              <c:strCache>
                <c:ptCount val="1"/>
                <c:pt idx="0">
                  <c:v>Naine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1299279-EAA2-4EEC-9069-9289BAB8C569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0921B757-3834-4B66-B370-77B2F4B06108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487-4F59-BC76-DABD076C93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B9FF2C-225F-4E19-A889-069A1673B61E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E047B2B5-0479-4654-A9A5-87BFF06466EA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487-4F59-BC76-DABD076C93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5BCAE5E-D2BD-451D-A347-669BF8E2940A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FB7072B4-07EE-4DAE-A079-CC2BA979A3F4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487-4F59-BC76-DABD076C93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430CAA-14C8-4B87-B007-12048CD9AD5A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33A1174A-A2AE-4CB6-B945-0ACEBEDDB141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487-4F59-BC76-DABD076C932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36BBB9-9972-4B10-AB1B-F4BE590B33CF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2C925DF2-C2AB-485A-8D61-43364F604FB0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487-4F59-BC76-DABD076C93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DEABF4-FBB6-479A-A8B4-27D5019261F7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3F9D9A03-AD6C-4761-8CC6-56E532FFCB85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487-4F59-BC76-DABD076C932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DE0AEDA-E8DC-4872-BF22-BE7EFEC81624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209BD66C-00B1-44A1-897F-012F4A661077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487-4F59-BC76-DABD076C932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AD8CD6B-B497-4175-AD62-3046A159A33D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27154DDD-F244-448C-955A-F4BC0FFFB24B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487-4F59-BC76-DABD076C9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[2]Leht1!$A$21:$B$28</c:f>
              <c:multiLvlStrCache>
                <c:ptCount val="8"/>
                <c:lvl>
                  <c:pt idx="0">
                    <c:v>Taotlused</c:v>
                  </c:pt>
                  <c:pt idx="1">
                    <c:v>Grandid</c:v>
                  </c:pt>
                  <c:pt idx="2">
                    <c:v>Taotlused</c:v>
                  </c:pt>
                  <c:pt idx="3">
                    <c:v>Grandid</c:v>
                  </c:pt>
                  <c:pt idx="4">
                    <c:v>Taotlused</c:v>
                  </c:pt>
                  <c:pt idx="5">
                    <c:v>Grandid</c:v>
                  </c:pt>
                  <c:pt idx="6">
                    <c:v>Taotlused</c:v>
                  </c:pt>
                  <c:pt idx="7">
                    <c:v>Grandid</c:v>
                  </c:pt>
                </c:lvl>
                <c:lvl>
                  <c:pt idx="0">
                    <c:v>Järeldoktorigrant</c:v>
                  </c:pt>
                  <c:pt idx="2">
                    <c:v>Stardigrant</c:v>
                  </c:pt>
                  <c:pt idx="4">
                    <c:v>Rühmagrant</c:v>
                  </c:pt>
                  <c:pt idx="6">
                    <c:v>Kõik granditüübid kokku</c:v>
                  </c:pt>
                </c:lvl>
              </c:multiLvlStrCache>
            </c:multiLvlStrRef>
          </c:cat>
          <c:val>
            <c:numRef>
              <c:f>[2]Leht1!$D$21:$D$28</c:f>
              <c:numCache>
                <c:formatCode>General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29</c:v>
                </c:pt>
                <c:pt idx="3">
                  <c:v>12</c:v>
                </c:pt>
                <c:pt idx="4">
                  <c:v>88</c:v>
                </c:pt>
                <c:pt idx="5">
                  <c:v>19</c:v>
                </c:pt>
                <c:pt idx="6">
                  <c:v>129</c:v>
                </c:pt>
                <c:pt idx="7">
                  <c:v>36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'Joonis 5'!$P$3:$P$10</c15:f>
                <c15:dlblRangeCache>
                  <c:ptCount val="8"/>
                  <c:pt idx="0">
                    <c:v>34%</c:v>
                  </c:pt>
                  <c:pt idx="1">
                    <c:v>31%</c:v>
                  </c:pt>
                  <c:pt idx="2">
                    <c:v>53%</c:v>
                  </c:pt>
                  <c:pt idx="3">
                    <c:v>55%</c:v>
                  </c:pt>
                  <c:pt idx="4">
                    <c:v>36%</c:v>
                  </c:pt>
                  <c:pt idx="5">
                    <c:v>35%</c:v>
                  </c:pt>
                  <c:pt idx="6">
                    <c:v>39%</c:v>
                  </c:pt>
                  <c:pt idx="7">
                    <c:v>39%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2487-4F59-BC76-DABD076C93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21587119"/>
        <c:axId val="221587599"/>
      </c:barChart>
      <c:catAx>
        <c:axId val="22158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221587599"/>
        <c:crosses val="autoZero"/>
        <c:auto val="1"/>
        <c:lblAlgn val="ctr"/>
        <c:lblOffset val="100"/>
        <c:noMultiLvlLbl val="0"/>
      </c:catAx>
      <c:valAx>
        <c:axId val="221587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/>
                  <a:t>Meeste</a:t>
                </a:r>
                <a:r>
                  <a:rPr lang="et-EE" baseline="0"/>
                  <a:t> ja naiste osakaal (%)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22158711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10</xdr:row>
      <xdr:rowOff>123825</xdr:rowOff>
    </xdr:from>
    <xdr:to>
      <xdr:col>2</xdr:col>
      <xdr:colOff>627181</xdr:colOff>
      <xdr:row>23</xdr:row>
      <xdr:rowOff>90488</xdr:rowOff>
    </xdr:to>
    <xdr:grpSp>
      <xdr:nvGrpSpPr>
        <xdr:cNvPr id="23" name="Rühm 22">
          <a:extLst>
            <a:ext uri="{FF2B5EF4-FFF2-40B4-BE49-F238E27FC236}">
              <a16:creationId xmlns:a16="http://schemas.microsoft.com/office/drawing/2014/main" id="{F07D2AE4-8866-43E3-9E17-11EB740A44EB}"/>
            </a:ext>
          </a:extLst>
        </xdr:cNvPr>
        <xdr:cNvGrpSpPr/>
      </xdr:nvGrpSpPr>
      <xdr:grpSpPr>
        <a:xfrm>
          <a:off x="647700" y="2028825"/>
          <a:ext cx="3256081" cy="2443163"/>
          <a:chOff x="4889927" y="1795462"/>
          <a:chExt cx="4092148" cy="2443163"/>
        </a:xfrm>
      </xdr:grpSpPr>
      <xdr:graphicFrame macro="">
        <xdr:nvGraphicFramePr>
          <xdr:cNvPr id="24" name="Diagramm 23">
            <a:extLst>
              <a:ext uri="{FF2B5EF4-FFF2-40B4-BE49-F238E27FC236}">
                <a16:creationId xmlns:a16="http://schemas.microsoft.com/office/drawing/2014/main" id="{3F27F7C3-5054-9823-246F-07F6A7B04A6E}"/>
              </a:ext>
            </a:extLst>
          </xdr:cNvPr>
          <xdr:cNvGraphicFramePr/>
        </xdr:nvGraphicFramePr>
        <xdr:xfrm>
          <a:off x="4910137" y="1795462"/>
          <a:ext cx="4071938" cy="24431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9E50EAF2-818F-F543-B0FD-4495AEA85D8A}"/>
              </a:ext>
            </a:extLst>
          </xdr:cNvPr>
          <xdr:cNvSpPr txBox="1"/>
        </xdr:nvSpPr>
        <xdr:spPr>
          <a:xfrm>
            <a:off x="4889927" y="3590925"/>
            <a:ext cx="962026" cy="219075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t-EE" sz="105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 Light" panose="020F0302020204030204"/>
                <a:ea typeface="+mn-ea"/>
                <a:cs typeface="+mn-cs"/>
              </a:rPr>
              <a:t>Taotlused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A41AA673-9A24-E2AF-24AB-521D27423FCD}"/>
              </a:ext>
            </a:extLst>
          </xdr:cNvPr>
          <xdr:cNvSpPr txBox="1"/>
        </xdr:nvSpPr>
        <xdr:spPr>
          <a:xfrm>
            <a:off x="5111963" y="3886200"/>
            <a:ext cx="962025" cy="219075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t-EE" sz="105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 Light" panose="020F0302020204030204"/>
                <a:ea typeface="+mn-ea"/>
                <a:cs typeface="+mn-cs"/>
              </a:rPr>
              <a:t>Grandid</a:t>
            </a:r>
          </a:p>
        </xdr:txBody>
      </xdr:sp>
      <xdr:cxnSp macro="">
        <xdr:nvCxnSpPr>
          <xdr:cNvPr id="27" name="Sirge noolkonnektor 26">
            <a:extLst>
              <a:ext uri="{FF2B5EF4-FFF2-40B4-BE49-F238E27FC236}">
                <a16:creationId xmlns:a16="http://schemas.microsoft.com/office/drawing/2014/main" id="{6849F874-7794-C27B-6122-F650E1A4B213}"/>
              </a:ext>
            </a:extLst>
          </xdr:cNvPr>
          <xdr:cNvCxnSpPr/>
        </xdr:nvCxnSpPr>
        <xdr:spPr>
          <a:xfrm flipV="1">
            <a:off x="5707405" y="3529012"/>
            <a:ext cx="295801" cy="185738"/>
          </a:xfrm>
          <a:prstGeom prst="straightConnector1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28" name="Sirge noolkonnektor 27">
            <a:extLst>
              <a:ext uri="{FF2B5EF4-FFF2-40B4-BE49-F238E27FC236}">
                <a16:creationId xmlns:a16="http://schemas.microsoft.com/office/drawing/2014/main" id="{D0C09777-F4B9-7F96-8BA2-E52D7B00D859}"/>
              </a:ext>
            </a:extLst>
          </xdr:cNvPr>
          <xdr:cNvCxnSpPr/>
        </xdr:nvCxnSpPr>
        <xdr:spPr>
          <a:xfrm flipV="1">
            <a:off x="5807805" y="3443287"/>
            <a:ext cx="949558" cy="519113"/>
          </a:xfrm>
          <a:prstGeom prst="straightConnector1">
            <a:avLst/>
          </a:prstGeom>
          <a:noFill/>
          <a:ln w="3175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2</xdr:col>
      <xdr:colOff>466725</xdr:colOff>
      <xdr:row>10</xdr:row>
      <xdr:rowOff>85725</xdr:rowOff>
    </xdr:from>
    <xdr:to>
      <xdr:col>6</xdr:col>
      <xdr:colOff>576885</xdr:colOff>
      <xdr:row>23</xdr:row>
      <xdr:rowOff>147638</xdr:rowOff>
    </xdr:to>
    <xdr:grpSp>
      <xdr:nvGrpSpPr>
        <xdr:cNvPr id="41" name="Rühm 40">
          <a:extLst>
            <a:ext uri="{FF2B5EF4-FFF2-40B4-BE49-F238E27FC236}">
              <a16:creationId xmlns:a16="http://schemas.microsoft.com/office/drawing/2014/main" id="{54ABAF00-D50C-48A3-8120-7DA8197E60F4}"/>
            </a:ext>
          </a:extLst>
        </xdr:cNvPr>
        <xdr:cNvGrpSpPr/>
      </xdr:nvGrpSpPr>
      <xdr:grpSpPr>
        <a:xfrm>
          <a:off x="3743325" y="1990725"/>
          <a:ext cx="3339135" cy="2538413"/>
          <a:chOff x="7666765" y="1852612"/>
          <a:chExt cx="4360135" cy="2538413"/>
        </a:xfrm>
      </xdr:grpSpPr>
      <xdr:graphicFrame macro="">
        <xdr:nvGraphicFramePr>
          <xdr:cNvPr id="42" name="Diagramm 41">
            <a:extLst>
              <a:ext uri="{FF2B5EF4-FFF2-40B4-BE49-F238E27FC236}">
                <a16:creationId xmlns:a16="http://schemas.microsoft.com/office/drawing/2014/main" id="{BE17C022-B14B-814A-D2AD-7230A9236AA3}"/>
              </a:ext>
            </a:extLst>
          </xdr:cNvPr>
          <xdr:cNvGraphicFramePr/>
        </xdr:nvGraphicFramePr>
        <xdr:xfrm>
          <a:off x="7796212" y="1852612"/>
          <a:ext cx="4230688" cy="25384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092C5746-9A6A-EF3D-47D4-D07EEB37059C}"/>
              </a:ext>
            </a:extLst>
          </xdr:cNvPr>
          <xdr:cNvSpPr txBox="1"/>
        </xdr:nvSpPr>
        <xdr:spPr>
          <a:xfrm>
            <a:off x="7666765" y="3876675"/>
            <a:ext cx="962025" cy="219075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t-EE" sz="105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 Light" panose="020F0302020204030204"/>
                <a:ea typeface="+mn-ea"/>
                <a:cs typeface="+mn-cs"/>
              </a:rPr>
              <a:t>Taotlused</a:t>
            </a:r>
          </a:p>
        </xdr:txBody>
      </xdr: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B338F682-22BC-DBB4-EBC1-45CB954CA389}"/>
              </a:ext>
            </a:extLst>
          </xdr:cNvPr>
          <xdr:cNvSpPr txBox="1"/>
        </xdr:nvSpPr>
        <xdr:spPr>
          <a:xfrm>
            <a:off x="8334375" y="4143375"/>
            <a:ext cx="962025" cy="219075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t-EE" sz="105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 Light" panose="020F0302020204030204"/>
                <a:ea typeface="+mn-ea"/>
                <a:cs typeface="+mn-cs"/>
              </a:rPr>
              <a:t>Grandid</a:t>
            </a:r>
          </a:p>
        </xdr:txBody>
      </xdr:sp>
      <xdr:cxnSp macro="">
        <xdr:nvCxnSpPr>
          <xdr:cNvPr id="45" name="Sirge noolkonnektor 44">
            <a:extLst>
              <a:ext uri="{FF2B5EF4-FFF2-40B4-BE49-F238E27FC236}">
                <a16:creationId xmlns:a16="http://schemas.microsoft.com/office/drawing/2014/main" id="{A124AE5E-6B03-361A-8179-B35916D88D3F}"/>
              </a:ext>
            </a:extLst>
          </xdr:cNvPr>
          <xdr:cNvCxnSpPr/>
        </xdr:nvCxnSpPr>
        <xdr:spPr>
          <a:xfrm flipV="1">
            <a:off x="8551564" y="3690937"/>
            <a:ext cx="346508" cy="280988"/>
          </a:xfrm>
          <a:prstGeom prst="straightConnector1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46" name="Sirge noolkonnektor 45">
            <a:extLst>
              <a:ext uri="{FF2B5EF4-FFF2-40B4-BE49-F238E27FC236}">
                <a16:creationId xmlns:a16="http://schemas.microsoft.com/office/drawing/2014/main" id="{1519FFD3-A816-CFE5-C817-A86A6568ECFD}"/>
              </a:ext>
            </a:extLst>
          </xdr:cNvPr>
          <xdr:cNvCxnSpPr/>
        </xdr:nvCxnSpPr>
        <xdr:spPr>
          <a:xfrm flipV="1">
            <a:off x="9012775" y="3586162"/>
            <a:ext cx="706167" cy="614363"/>
          </a:xfrm>
          <a:prstGeom prst="straightConnector1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180975</xdr:rowOff>
    </xdr:from>
    <xdr:to>
      <xdr:col>4</xdr:col>
      <xdr:colOff>376238</xdr:colOff>
      <xdr:row>31</xdr:row>
      <xdr:rowOff>138113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323FCB5-A213-43D3-8C2B-C84AD946C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3</xdr:col>
      <xdr:colOff>948750</xdr:colOff>
      <xdr:row>31</xdr:row>
      <xdr:rowOff>145500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732EBB3-C1A0-4F57-B7CB-79404F157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19</xdr:col>
      <xdr:colOff>343200</xdr:colOff>
      <xdr:row>18</xdr:row>
      <xdr:rowOff>12000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113FBCF-F3D9-4157-90D5-94CE93FFF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592800</xdr:colOff>
      <xdr:row>14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F391798-B6CD-470E-843B-39A95C29D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AO\PUT2025\Taotlusvooru%20kokkuv&#245;te\PUT2025-kokkuvotte-tabelid-vooru%20kokkuv&#245;te_30.12.2024.xlsx" TargetMode="External"/><Relationship Id="rId1" Type="http://schemas.openxmlformats.org/officeDocument/2006/relationships/externalLinkPath" Target="PUT2025-kokkuvotte-tabelid-vooru%20kokkuv&#245;te_30.1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AO\PUT2025\Taotlusvooru%20kokkuv&#245;te\L&#245;plik%20andmestik_kontrolliks_03.01.2025.xlsx" TargetMode="External"/><Relationship Id="rId1" Type="http://schemas.openxmlformats.org/officeDocument/2006/relationships/externalLinkPath" Target="L&#245;plik%20andmestik_kontrolliks_03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1, joonis 1"/>
      <sheetName val="Tabel 2"/>
      <sheetName val="Tabel 3"/>
      <sheetName val="Tabel 4, joonis 2"/>
      <sheetName val="Tabel 5"/>
      <sheetName val="Joonis 4, tabel 6"/>
      <sheetName val="Tabel 7"/>
      <sheetName val="Tabel 8"/>
      <sheetName val="Tabel 9, joonis 5"/>
      <sheetName val="Joonis 6"/>
      <sheetName val="Tabel 10"/>
    </sheetNames>
    <sheetDataSet>
      <sheetData sheetId="0">
        <row r="14">
          <cell r="B14" t="str">
            <v>Taotluste arv</v>
          </cell>
          <cell r="C14" t="str">
            <v>Grantide arv</v>
          </cell>
        </row>
        <row r="15">
          <cell r="A15" t="str">
            <v>PUTJD</v>
          </cell>
          <cell r="B15">
            <v>35</v>
          </cell>
          <cell r="C15">
            <v>16</v>
          </cell>
        </row>
        <row r="16">
          <cell r="A16" t="str">
            <v>PSG</v>
          </cell>
          <cell r="B16">
            <v>55</v>
          </cell>
          <cell r="C16">
            <v>22</v>
          </cell>
        </row>
        <row r="17">
          <cell r="A17" t="str">
            <v>PRG</v>
          </cell>
          <cell r="B17">
            <v>242</v>
          </cell>
          <cell r="C17">
            <v>55</v>
          </cell>
        </row>
        <row r="20">
          <cell r="B20" t="str">
            <v>Taotluste maht</v>
          </cell>
          <cell r="C20" t="str">
            <v>Grantide maht</v>
          </cell>
        </row>
        <row r="21">
          <cell r="A21" t="str">
            <v>PUTJD</v>
          </cell>
          <cell r="B21">
            <v>2.7</v>
          </cell>
          <cell r="C21">
            <v>1.2</v>
          </cell>
        </row>
        <row r="22">
          <cell r="A22" t="str">
            <v>PSG</v>
          </cell>
          <cell r="B22">
            <v>5.4</v>
          </cell>
          <cell r="C22">
            <v>2.2000000000000002</v>
          </cell>
        </row>
        <row r="23">
          <cell r="A23" t="str">
            <v>PRG</v>
          </cell>
          <cell r="B23">
            <v>53.8</v>
          </cell>
          <cell r="C23">
            <v>12.9</v>
          </cell>
        </row>
      </sheetData>
      <sheetData sheetId="1"/>
      <sheetData sheetId="2"/>
      <sheetData sheetId="3">
        <row r="18">
          <cell r="B18" t="str">
            <v>Taotluste arv</v>
          </cell>
          <cell r="C18" t="str">
            <v>Grantide arv</v>
          </cell>
          <cell r="D18" t="str">
            <v>Edukus taoltuste arvult (%)</v>
          </cell>
        </row>
        <row r="19">
          <cell r="A19" t="str">
            <v>LO1</v>
          </cell>
          <cell r="B19">
            <v>53</v>
          </cell>
          <cell r="C19">
            <v>21</v>
          </cell>
          <cell r="D19">
            <v>0.39622641509433965</v>
          </cell>
        </row>
        <row r="20">
          <cell r="A20" t="str">
            <v>LO2</v>
          </cell>
          <cell r="B20">
            <v>70</v>
          </cell>
          <cell r="C20">
            <v>24</v>
          </cell>
          <cell r="D20">
            <v>0.34285714285714286</v>
          </cell>
        </row>
        <row r="21">
          <cell r="A21" t="str">
            <v>TE</v>
          </cell>
          <cell r="B21">
            <v>59</v>
          </cell>
          <cell r="C21">
            <v>13</v>
          </cell>
          <cell r="D21">
            <v>0.22033898305084745</v>
          </cell>
        </row>
        <row r="22">
          <cell r="A22" t="str">
            <v>AR</v>
          </cell>
          <cell r="B22">
            <v>31</v>
          </cell>
          <cell r="C22">
            <v>11</v>
          </cell>
          <cell r="D22">
            <v>0.35483870967741937</v>
          </cell>
        </row>
        <row r="23">
          <cell r="A23" t="str">
            <v>PÕ</v>
          </cell>
          <cell r="B23">
            <v>19</v>
          </cell>
          <cell r="C23">
            <v>4</v>
          </cell>
          <cell r="D23">
            <v>0.21052631578947367</v>
          </cell>
        </row>
        <row r="24">
          <cell r="A24" t="str">
            <v>SO</v>
          </cell>
          <cell r="B24">
            <v>39</v>
          </cell>
          <cell r="C24">
            <v>8</v>
          </cell>
          <cell r="D24">
            <v>0.20512820512820512</v>
          </cell>
        </row>
        <row r="25">
          <cell r="A25" t="str">
            <v>HU</v>
          </cell>
          <cell r="B25">
            <v>61</v>
          </cell>
          <cell r="C25">
            <v>12</v>
          </cell>
          <cell r="D25">
            <v>0.19672131147540983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ht1"/>
      <sheetName val="Pivot_Taotlused"/>
      <sheetName val="Pivot_03.01"/>
      <sheetName val="Taotlused"/>
      <sheetName val="Ekserdikomisjonid"/>
      <sheetName val="Pivot_Isikud"/>
      <sheetName val="Isikud"/>
      <sheetName val="Vastutav täitja"/>
      <sheetName val="Pivot_PUTJD lisainfo"/>
      <sheetName val="PUTJD lisainfo"/>
      <sheetName val="Tabelid, joonised"/>
    </sheetNames>
    <sheetDataSet>
      <sheetData sheetId="0">
        <row r="20">
          <cell r="C20" t="str">
            <v>Mees</v>
          </cell>
          <cell r="D20" t="str">
            <v>Naine</v>
          </cell>
        </row>
        <row r="21">
          <cell r="A21" t="str">
            <v>Järeldoktorigrant</v>
          </cell>
          <cell r="B21" t="str">
            <v>Taotlused</v>
          </cell>
          <cell r="C21">
            <v>23</v>
          </cell>
          <cell r="D21">
            <v>12</v>
          </cell>
        </row>
        <row r="22">
          <cell r="B22" t="str">
            <v>Grandid</v>
          </cell>
          <cell r="C22">
            <v>11</v>
          </cell>
          <cell r="D22">
            <v>5</v>
          </cell>
        </row>
        <row r="23">
          <cell r="A23" t="str">
            <v>Stardigrant</v>
          </cell>
          <cell r="B23" t="str">
            <v>Taotlused</v>
          </cell>
          <cell r="C23">
            <v>26</v>
          </cell>
          <cell r="D23">
            <v>29</v>
          </cell>
        </row>
        <row r="24">
          <cell r="B24" t="str">
            <v>Grandid</v>
          </cell>
          <cell r="C24">
            <v>10</v>
          </cell>
          <cell r="D24">
            <v>12</v>
          </cell>
        </row>
        <row r="25">
          <cell r="A25" t="str">
            <v>Rühmagrant</v>
          </cell>
          <cell r="B25" t="str">
            <v>Taotlused</v>
          </cell>
          <cell r="C25">
            <v>154</v>
          </cell>
          <cell r="D25">
            <v>88</v>
          </cell>
        </row>
        <row r="26">
          <cell r="B26" t="str">
            <v>Grandid</v>
          </cell>
          <cell r="C26">
            <v>36</v>
          </cell>
          <cell r="D26">
            <v>19</v>
          </cell>
        </row>
        <row r="27">
          <cell r="A27" t="str">
            <v>Kõik granditüübid kokku</v>
          </cell>
          <cell r="B27" t="str">
            <v>Taotlused</v>
          </cell>
          <cell r="C27">
            <v>203</v>
          </cell>
          <cell r="D27">
            <v>129</v>
          </cell>
        </row>
        <row r="28">
          <cell r="B28" t="str">
            <v>Grandid</v>
          </cell>
          <cell r="C28">
            <v>57</v>
          </cell>
          <cell r="D28">
            <v>36</v>
          </cell>
        </row>
        <row r="54">
          <cell r="C54" t="str">
            <v>Mees</v>
          </cell>
          <cell r="D54" t="str">
            <v>Naine</v>
          </cell>
        </row>
        <row r="55">
          <cell r="A55" t="str">
            <v>LO1</v>
          </cell>
          <cell r="B55" t="str">
            <v>Taotluste arv</v>
          </cell>
          <cell r="C55">
            <v>45</v>
          </cell>
          <cell r="D55">
            <v>8</v>
          </cell>
        </row>
        <row r="56">
          <cell r="A56"/>
          <cell r="B56" t="str">
            <v>Grantide arv</v>
          </cell>
          <cell r="C56">
            <v>18</v>
          </cell>
          <cell r="D56">
            <v>3</v>
          </cell>
        </row>
        <row r="57">
          <cell r="A57" t="str">
            <v>LO2</v>
          </cell>
          <cell r="B57" t="str">
            <v>Taotluste arv</v>
          </cell>
          <cell r="C57">
            <v>42</v>
          </cell>
          <cell r="D57">
            <v>28</v>
          </cell>
        </row>
        <row r="58">
          <cell r="A58"/>
          <cell r="B58" t="str">
            <v>Grantide arv</v>
          </cell>
          <cell r="C58">
            <v>15</v>
          </cell>
          <cell r="D58">
            <v>9</v>
          </cell>
        </row>
        <row r="59">
          <cell r="A59" t="str">
            <v>TE</v>
          </cell>
          <cell r="B59" t="str">
            <v>Taotluste arv</v>
          </cell>
          <cell r="C59">
            <v>46</v>
          </cell>
          <cell r="D59">
            <v>13</v>
          </cell>
        </row>
        <row r="60">
          <cell r="A60"/>
          <cell r="B60" t="str">
            <v>Grantide arv</v>
          </cell>
          <cell r="C60">
            <v>9</v>
          </cell>
          <cell r="D60">
            <v>4</v>
          </cell>
        </row>
        <row r="61">
          <cell r="A61" t="str">
            <v>AR</v>
          </cell>
          <cell r="B61" t="str">
            <v>Taotluste arv</v>
          </cell>
          <cell r="C61">
            <v>16</v>
          </cell>
          <cell r="D61">
            <v>15</v>
          </cell>
        </row>
        <row r="62">
          <cell r="A62"/>
          <cell r="B62" t="str">
            <v>Grantide arv</v>
          </cell>
          <cell r="C62">
            <v>6</v>
          </cell>
          <cell r="D62">
            <v>5</v>
          </cell>
        </row>
        <row r="63">
          <cell r="A63" t="str">
            <v>PÕ</v>
          </cell>
          <cell r="B63" t="str">
            <v>Taotluste arv</v>
          </cell>
          <cell r="C63">
            <v>8</v>
          </cell>
          <cell r="D63">
            <v>11</v>
          </cell>
        </row>
        <row r="64">
          <cell r="A64"/>
          <cell r="B64" t="str">
            <v>Grantide arv</v>
          </cell>
          <cell r="C64">
            <v>1</v>
          </cell>
          <cell r="D64">
            <v>3</v>
          </cell>
        </row>
        <row r="65">
          <cell r="A65" t="str">
            <v>SO</v>
          </cell>
          <cell r="B65" t="str">
            <v>Taotluste arv</v>
          </cell>
          <cell r="C65">
            <v>14</v>
          </cell>
          <cell r="D65">
            <v>25</v>
          </cell>
        </row>
        <row r="66">
          <cell r="A66"/>
          <cell r="B66" t="str">
            <v>Grantide arv</v>
          </cell>
          <cell r="C66">
            <v>2</v>
          </cell>
          <cell r="D66">
            <v>6</v>
          </cell>
        </row>
        <row r="67">
          <cell r="A67" t="str">
            <v>HU</v>
          </cell>
          <cell r="B67" t="str">
            <v>Taotluste arv</v>
          </cell>
          <cell r="C67">
            <v>32</v>
          </cell>
          <cell r="D67">
            <v>29</v>
          </cell>
        </row>
        <row r="68">
          <cell r="A68"/>
          <cell r="B68" t="str">
            <v>Grantide arv</v>
          </cell>
          <cell r="C68">
            <v>6</v>
          </cell>
          <cell r="D68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9">
          <cell r="B69" t="str">
            <v>Taotluste maht</v>
          </cell>
          <cell r="C69" t="str">
            <v>Grantide maht</v>
          </cell>
          <cell r="D69" t="str">
            <v>Edukus taoltuste mahult (%)</v>
          </cell>
        </row>
        <row r="70">
          <cell r="A70" t="str">
            <v>LO1</v>
          </cell>
          <cell r="B70">
            <v>9649231</v>
          </cell>
          <cell r="C70">
            <v>3700992</v>
          </cell>
          <cell r="D70">
            <v>0.38355305205150547</v>
          </cell>
        </row>
        <row r="71">
          <cell r="A71" t="str">
            <v>LO2</v>
          </cell>
          <cell r="B71">
            <v>13201042</v>
          </cell>
          <cell r="C71">
            <v>4351288</v>
          </cell>
          <cell r="D71">
            <v>0.32961701053598647</v>
          </cell>
        </row>
        <row r="72">
          <cell r="A72" t="str">
            <v>TE</v>
          </cell>
          <cell r="B72">
            <v>11243439</v>
          </cell>
          <cell r="C72">
            <v>2546450</v>
          </cell>
          <cell r="D72">
            <v>0.22648319611108308</v>
          </cell>
        </row>
        <row r="73">
          <cell r="A73" t="str">
            <v>AR</v>
          </cell>
          <cell r="B73">
            <v>6049448</v>
          </cell>
          <cell r="C73">
            <v>2122870</v>
          </cell>
          <cell r="D73">
            <v>0.35091962109600744</v>
          </cell>
        </row>
        <row r="74">
          <cell r="A74" t="str">
            <v>PÕ</v>
          </cell>
          <cell r="B74">
            <v>3570895</v>
          </cell>
          <cell r="C74">
            <v>694200</v>
          </cell>
          <cell r="D74">
            <v>0.19440504411359058</v>
          </cell>
        </row>
        <row r="75">
          <cell r="A75" t="str">
            <v>SO</v>
          </cell>
          <cell r="B75">
            <v>7057884</v>
          </cell>
          <cell r="C75">
            <v>1134750</v>
          </cell>
          <cell r="D75">
            <v>0.16077764950514914</v>
          </cell>
        </row>
        <row r="76">
          <cell r="A76" t="str">
            <v>HU</v>
          </cell>
          <cell r="B76">
            <v>11130908</v>
          </cell>
          <cell r="C76">
            <v>1764699</v>
          </cell>
          <cell r="D76">
            <v>0.15854043533555393</v>
          </cell>
        </row>
      </sheetData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13–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–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–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13–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–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–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E96C5-6E19-4C2B-B025-DB3C0983E8A8}">
  <dimension ref="A2:E27"/>
  <sheetViews>
    <sheetView tabSelected="1" workbookViewId="0">
      <selection activeCell="E29" sqref="E29"/>
    </sheetView>
  </sheetViews>
  <sheetFormatPr defaultRowHeight="15" x14ac:dyDescent="0.25"/>
  <cols>
    <col min="1" max="1" width="30.42578125" customWidth="1"/>
    <col min="2" max="2" width="18.7109375" bestFit="1" customWidth="1"/>
    <col min="3" max="3" width="12.42578125" bestFit="1" customWidth="1"/>
    <col min="4" max="4" width="13.5703125" bestFit="1" customWidth="1"/>
    <col min="5" max="5" width="13.28515625" customWidth="1"/>
  </cols>
  <sheetData>
    <row r="2" spans="1:5" x14ac:dyDescent="0.25">
      <c r="A2" s="9" t="s">
        <v>62</v>
      </c>
    </row>
    <row r="3" spans="1:5" x14ac:dyDescent="0.25">
      <c r="A3" s="1"/>
      <c r="B3" s="2" t="s">
        <v>0</v>
      </c>
      <c r="C3" s="2" t="s">
        <v>1</v>
      </c>
      <c r="D3" s="2" t="s">
        <v>2</v>
      </c>
      <c r="E3" s="2" t="s">
        <v>3</v>
      </c>
    </row>
    <row r="4" spans="1:5" x14ac:dyDescent="0.25">
      <c r="A4" s="3" t="s">
        <v>4</v>
      </c>
      <c r="B4" s="4">
        <v>35</v>
      </c>
      <c r="C4" s="4">
        <v>55</v>
      </c>
      <c r="D4" s="4">
        <v>242</v>
      </c>
      <c r="E4" s="4">
        <v>332</v>
      </c>
    </row>
    <row r="5" spans="1:5" x14ac:dyDescent="0.25">
      <c r="A5" s="3" t="s">
        <v>5</v>
      </c>
      <c r="B5" s="4">
        <v>16</v>
      </c>
      <c r="C5" s="4">
        <v>22</v>
      </c>
      <c r="D5" s="4">
        <v>55</v>
      </c>
      <c r="E5" s="4">
        <v>93</v>
      </c>
    </row>
    <row r="6" spans="1:5" x14ac:dyDescent="0.25">
      <c r="A6" s="3" t="s">
        <v>6</v>
      </c>
      <c r="B6" s="5">
        <f>B5/B4</f>
        <v>0.45714285714285713</v>
      </c>
      <c r="C6" s="5">
        <f t="shared" ref="C6:E6" si="0">C5/C4</f>
        <v>0.4</v>
      </c>
      <c r="D6" s="5">
        <f t="shared" si="0"/>
        <v>0.22727272727272727</v>
      </c>
      <c r="E6" s="5">
        <f t="shared" si="0"/>
        <v>0.28012048192771083</v>
      </c>
    </row>
    <row r="7" spans="1:5" x14ac:dyDescent="0.25">
      <c r="A7" s="3" t="s">
        <v>71</v>
      </c>
      <c r="B7" s="6">
        <v>2660000</v>
      </c>
      <c r="C7" s="6">
        <v>5411806</v>
      </c>
      <c r="D7" s="6">
        <v>53831041</v>
      </c>
      <c r="E7" s="6">
        <v>61902847</v>
      </c>
    </row>
    <row r="8" spans="1:5" x14ac:dyDescent="0.25">
      <c r="A8" s="3" t="s">
        <v>72</v>
      </c>
      <c r="B8" s="6">
        <v>1216000</v>
      </c>
      <c r="C8" s="6">
        <v>2209607</v>
      </c>
      <c r="D8" s="6">
        <v>12889642</v>
      </c>
      <c r="E8" s="6">
        <v>16315249</v>
      </c>
    </row>
    <row r="9" spans="1:5" x14ac:dyDescent="0.25">
      <c r="A9" s="3" t="s">
        <v>63</v>
      </c>
      <c r="B9" s="5">
        <f>B8/B7</f>
        <v>0.45714285714285713</v>
      </c>
      <c r="C9" s="5">
        <f t="shared" ref="C9:E9" si="1">C8/C7</f>
        <v>0.40829383019273047</v>
      </c>
      <c r="D9" s="5">
        <f t="shared" si="1"/>
        <v>0.23944627041487085</v>
      </c>
      <c r="E9" s="5">
        <f t="shared" si="1"/>
        <v>0.26356217509672858</v>
      </c>
    </row>
    <row r="10" spans="1:5" x14ac:dyDescent="0.25">
      <c r="A10" s="7" t="s">
        <v>64</v>
      </c>
      <c r="B10" s="8"/>
      <c r="C10" s="8"/>
      <c r="D10" s="8"/>
      <c r="E10" s="8"/>
    </row>
    <row r="26" spans="1:1" x14ac:dyDescent="0.25">
      <c r="A26" s="9" t="s">
        <v>65</v>
      </c>
    </row>
    <row r="27" spans="1:1" x14ac:dyDescent="0.25">
      <c r="A27" s="10" t="s">
        <v>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DA49-20F3-4B51-A63F-CAFA216F385C}">
  <dimension ref="A2:P17"/>
  <sheetViews>
    <sheetView workbookViewId="0">
      <selection activeCell="L21" sqref="L21"/>
    </sheetView>
  </sheetViews>
  <sheetFormatPr defaultRowHeight="15" x14ac:dyDescent="0.25"/>
  <cols>
    <col min="10" max="10" width="20.140625" bestFit="1" customWidth="1"/>
    <col min="11" max="11" width="13.5703125" customWidth="1"/>
  </cols>
  <sheetData>
    <row r="2" spans="10:16" x14ac:dyDescent="0.25">
      <c r="J2" s="27" t="s">
        <v>10</v>
      </c>
      <c r="K2" s="27"/>
      <c r="L2" s="27" t="s">
        <v>46</v>
      </c>
      <c r="M2" s="27" t="s">
        <v>47</v>
      </c>
      <c r="N2" s="27" t="s">
        <v>3</v>
      </c>
      <c r="O2" s="27" t="s">
        <v>46</v>
      </c>
      <c r="P2" s="27" t="s">
        <v>47</v>
      </c>
    </row>
    <row r="3" spans="10:16" x14ac:dyDescent="0.25">
      <c r="J3" s="72" t="s">
        <v>0</v>
      </c>
      <c r="K3" s="22" t="s">
        <v>59</v>
      </c>
      <c r="L3" s="22">
        <v>23</v>
      </c>
      <c r="M3" s="22">
        <v>12</v>
      </c>
      <c r="N3" s="22">
        <v>35</v>
      </c>
      <c r="O3" s="23">
        <v>0.65714285714285714</v>
      </c>
      <c r="P3" s="23">
        <v>0.34285714285714286</v>
      </c>
    </row>
    <row r="4" spans="10:16" x14ac:dyDescent="0.25">
      <c r="J4" s="73"/>
      <c r="K4" s="22" t="s">
        <v>60</v>
      </c>
      <c r="L4" s="22">
        <v>11</v>
      </c>
      <c r="M4" s="22">
        <v>5</v>
      </c>
      <c r="N4" s="22">
        <v>16</v>
      </c>
      <c r="O4" s="23">
        <v>0.6875</v>
      </c>
      <c r="P4" s="23">
        <v>0.3125</v>
      </c>
    </row>
    <row r="5" spans="10:16" x14ac:dyDescent="0.25">
      <c r="J5" s="72" t="s">
        <v>1</v>
      </c>
      <c r="K5" s="22" t="s">
        <v>59</v>
      </c>
      <c r="L5" s="22">
        <v>26</v>
      </c>
      <c r="M5" s="22">
        <v>29</v>
      </c>
      <c r="N5" s="22">
        <v>55</v>
      </c>
      <c r="O5" s="23">
        <v>0.47272727272727272</v>
      </c>
      <c r="P5" s="23">
        <v>0.52727272727272723</v>
      </c>
    </row>
    <row r="6" spans="10:16" x14ac:dyDescent="0.25">
      <c r="J6" s="73"/>
      <c r="K6" s="22" t="s">
        <v>60</v>
      </c>
      <c r="L6" s="22">
        <v>10</v>
      </c>
      <c r="M6" s="22">
        <v>12</v>
      </c>
      <c r="N6" s="22">
        <v>22</v>
      </c>
      <c r="O6" s="23">
        <v>0.45454545454545453</v>
      </c>
      <c r="P6" s="23">
        <v>0.54545454545454541</v>
      </c>
    </row>
    <row r="7" spans="10:16" x14ac:dyDescent="0.25">
      <c r="J7" s="72" t="s">
        <v>2</v>
      </c>
      <c r="K7" s="22" t="s">
        <v>59</v>
      </c>
      <c r="L7" s="22">
        <v>154</v>
      </c>
      <c r="M7" s="22">
        <v>88</v>
      </c>
      <c r="N7" s="22">
        <v>242</v>
      </c>
      <c r="O7" s="23">
        <v>0.63636363636363635</v>
      </c>
      <c r="P7" s="23">
        <v>0.36363636363636365</v>
      </c>
    </row>
    <row r="8" spans="10:16" x14ac:dyDescent="0.25">
      <c r="J8" s="73"/>
      <c r="K8" s="22" t="s">
        <v>60</v>
      </c>
      <c r="L8" s="22">
        <v>36</v>
      </c>
      <c r="M8" s="22">
        <v>19</v>
      </c>
      <c r="N8" s="22">
        <v>55</v>
      </c>
      <c r="O8" s="23">
        <v>0.65454545454545454</v>
      </c>
      <c r="P8" s="23">
        <v>0.34545454545454546</v>
      </c>
    </row>
    <row r="9" spans="10:16" ht="30" customHeight="1" x14ac:dyDescent="0.25">
      <c r="J9" s="74" t="s">
        <v>61</v>
      </c>
      <c r="K9" s="38" t="s">
        <v>59</v>
      </c>
      <c r="L9" s="39">
        <v>203</v>
      </c>
      <c r="M9" s="39">
        <v>129</v>
      </c>
      <c r="N9" s="39">
        <v>332</v>
      </c>
      <c r="O9" s="40">
        <v>0.61144578313253017</v>
      </c>
      <c r="P9" s="40">
        <v>0.38855421686746988</v>
      </c>
    </row>
    <row r="10" spans="10:16" x14ac:dyDescent="0.25">
      <c r="J10" s="75"/>
      <c r="K10" s="38" t="s">
        <v>60</v>
      </c>
      <c r="L10" s="39">
        <v>57</v>
      </c>
      <c r="M10" s="39">
        <v>36</v>
      </c>
      <c r="N10" s="39">
        <v>93</v>
      </c>
      <c r="O10" s="40">
        <v>0.61290322580645162</v>
      </c>
      <c r="P10" s="40">
        <v>0.38709677419354838</v>
      </c>
    </row>
    <row r="17" spans="1:1" x14ac:dyDescent="0.25">
      <c r="A17" s="9" t="s">
        <v>118</v>
      </c>
    </row>
  </sheetData>
  <mergeCells count="4">
    <mergeCell ref="J3:J4"/>
    <mergeCell ref="J5:J6"/>
    <mergeCell ref="J7:J8"/>
    <mergeCell ref="J9:J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D5F2-46C2-41E1-9740-9A8FC2214E70}">
  <dimension ref="A1:G8"/>
  <sheetViews>
    <sheetView workbookViewId="0">
      <selection activeCell="K11" sqref="K11"/>
    </sheetView>
  </sheetViews>
  <sheetFormatPr defaultRowHeight="15" x14ac:dyDescent="0.25"/>
  <cols>
    <col min="1" max="1" width="21.28515625" bestFit="1" customWidth="1"/>
    <col min="4" max="4" width="11.28515625" customWidth="1"/>
    <col min="7" max="7" width="12.7109375" customWidth="1"/>
  </cols>
  <sheetData>
    <row r="1" spans="1:7" x14ac:dyDescent="0.25">
      <c r="A1" s="9" t="s">
        <v>138</v>
      </c>
    </row>
    <row r="3" spans="1:7" x14ac:dyDescent="0.25">
      <c r="A3" s="55"/>
      <c r="B3" s="76" t="s">
        <v>132</v>
      </c>
      <c r="C3" s="76"/>
      <c r="D3" s="76"/>
      <c r="E3" s="76" t="s">
        <v>133</v>
      </c>
      <c r="F3" s="76"/>
      <c r="G3" s="76"/>
    </row>
    <row r="4" spans="1:7" x14ac:dyDescent="0.25">
      <c r="A4" s="47" t="s">
        <v>122</v>
      </c>
      <c r="B4" s="15" t="s">
        <v>123</v>
      </c>
      <c r="C4" s="15" t="s">
        <v>124</v>
      </c>
      <c r="D4" s="15" t="s">
        <v>3</v>
      </c>
      <c r="E4" s="15" t="s">
        <v>123</v>
      </c>
      <c r="F4" s="15" t="s">
        <v>124</v>
      </c>
      <c r="G4" s="15" t="s">
        <v>3</v>
      </c>
    </row>
    <row r="5" spans="1:7" x14ac:dyDescent="0.25">
      <c r="A5" s="11" t="s">
        <v>0</v>
      </c>
      <c r="B5" s="48">
        <v>0.48</v>
      </c>
      <c r="C5" s="48">
        <v>0.42</v>
      </c>
      <c r="D5" s="49">
        <v>0.46</v>
      </c>
      <c r="E5" s="23">
        <v>0.47826086956521741</v>
      </c>
      <c r="F5" s="23">
        <v>0.41666666666666669</v>
      </c>
      <c r="G5" s="54">
        <v>0.45714285714285713</v>
      </c>
    </row>
    <row r="6" spans="1:7" x14ac:dyDescent="0.25">
      <c r="A6" s="11" t="s">
        <v>1</v>
      </c>
      <c r="B6" s="48">
        <v>0.38</v>
      </c>
      <c r="C6" s="48">
        <v>0.41</v>
      </c>
      <c r="D6" s="49">
        <v>0.4</v>
      </c>
      <c r="E6" s="23">
        <v>0.38332346200598716</v>
      </c>
      <c r="F6" s="23">
        <v>0.43050701757632531</v>
      </c>
      <c r="G6" s="54">
        <v>0.40829383019273047</v>
      </c>
    </row>
    <row r="7" spans="1:7" x14ac:dyDescent="0.25">
      <c r="A7" s="11" t="s">
        <v>2</v>
      </c>
      <c r="B7" s="48">
        <v>0.23</v>
      </c>
      <c r="C7" s="48">
        <v>0.22</v>
      </c>
      <c r="D7" s="49">
        <v>0.23</v>
      </c>
      <c r="E7" s="23">
        <v>0.2425619801888155</v>
      </c>
      <c r="F7" s="23">
        <v>0.23410788506815142</v>
      </c>
      <c r="G7" s="54">
        <v>0.23944627041487085</v>
      </c>
    </row>
    <row r="8" spans="1:7" x14ac:dyDescent="0.25">
      <c r="A8" s="19" t="s">
        <v>27</v>
      </c>
      <c r="B8" s="50">
        <v>0.28000000000000003</v>
      </c>
      <c r="C8" s="50">
        <v>0.28000000000000003</v>
      </c>
      <c r="D8" s="50">
        <v>0.28000000000000003</v>
      </c>
      <c r="E8" s="50">
        <v>0.26268937122954888</v>
      </c>
      <c r="F8" s="50">
        <v>0.26497726840993713</v>
      </c>
      <c r="G8" s="50">
        <v>0.26356217509672858</v>
      </c>
    </row>
  </sheetData>
  <mergeCells count="2">
    <mergeCell ref="B3:D3"/>
    <mergeCell ref="E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D0B7-9ADF-429B-9619-51C81D06B3F2}">
  <dimension ref="A2:C16"/>
  <sheetViews>
    <sheetView workbookViewId="0">
      <selection activeCell="D31" sqref="D31"/>
    </sheetView>
  </sheetViews>
  <sheetFormatPr defaultRowHeight="15" x14ac:dyDescent="0.25"/>
  <cols>
    <col min="1" max="1" width="21" customWidth="1"/>
    <col min="2" max="2" width="14.7109375" customWidth="1"/>
    <col min="3" max="3" width="11.7109375" customWidth="1"/>
  </cols>
  <sheetData>
    <row r="2" spans="1:3" x14ac:dyDescent="0.25">
      <c r="A2" s="9" t="s">
        <v>119</v>
      </c>
    </row>
    <row r="3" spans="1:3" ht="30" x14ac:dyDescent="0.25">
      <c r="A3" s="16" t="s">
        <v>50</v>
      </c>
      <c r="B3" s="15" t="s">
        <v>4</v>
      </c>
      <c r="C3" s="16" t="s">
        <v>5</v>
      </c>
    </row>
    <row r="4" spans="1:3" x14ac:dyDescent="0.25">
      <c r="A4" s="34" t="s">
        <v>125</v>
      </c>
      <c r="B4" s="35">
        <v>6</v>
      </c>
      <c r="C4" s="36">
        <v>4</v>
      </c>
    </row>
    <row r="5" spans="1:3" x14ac:dyDescent="0.25">
      <c r="A5" s="34" t="s">
        <v>51</v>
      </c>
      <c r="B5" s="35">
        <v>4</v>
      </c>
      <c r="C5" s="36">
        <v>2</v>
      </c>
    </row>
    <row r="6" spans="1:3" x14ac:dyDescent="0.25">
      <c r="A6" s="34" t="s">
        <v>52</v>
      </c>
      <c r="B6" s="35">
        <v>4</v>
      </c>
      <c r="C6" s="36">
        <v>2</v>
      </c>
    </row>
    <row r="7" spans="1:3" x14ac:dyDescent="0.25">
      <c r="A7" s="34" t="s">
        <v>54</v>
      </c>
      <c r="B7" s="35">
        <v>4</v>
      </c>
      <c r="C7" s="36">
        <v>2</v>
      </c>
    </row>
    <row r="8" spans="1:3" x14ac:dyDescent="0.25">
      <c r="A8" s="34" t="s">
        <v>57</v>
      </c>
      <c r="B8" s="35">
        <v>4</v>
      </c>
      <c r="C8" s="36">
        <v>1</v>
      </c>
    </row>
    <row r="9" spans="1:3" x14ac:dyDescent="0.25">
      <c r="A9" s="34" t="s">
        <v>53</v>
      </c>
      <c r="B9" s="35">
        <v>3</v>
      </c>
      <c r="C9" s="36">
        <v>3</v>
      </c>
    </row>
    <row r="10" spans="1:3" x14ac:dyDescent="0.25">
      <c r="A10" s="34" t="s">
        <v>126</v>
      </c>
      <c r="B10" s="35">
        <v>2</v>
      </c>
      <c r="C10" s="36">
        <v>0</v>
      </c>
    </row>
    <row r="11" spans="1:3" x14ac:dyDescent="0.25">
      <c r="A11" s="34" t="s">
        <v>127</v>
      </c>
      <c r="B11" s="35">
        <v>2</v>
      </c>
      <c r="C11" s="36">
        <v>2</v>
      </c>
    </row>
    <row r="12" spans="1:3" x14ac:dyDescent="0.25">
      <c r="A12" s="34" t="s">
        <v>128</v>
      </c>
      <c r="B12" s="35">
        <v>2</v>
      </c>
      <c r="C12" s="36">
        <v>0</v>
      </c>
    </row>
    <row r="13" spans="1:3" x14ac:dyDescent="0.25">
      <c r="A13" s="34" t="s">
        <v>55</v>
      </c>
      <c r="B13" s="35">
        <v>1</v>
      </c>
      <c r="C13" s="36">
        <v>0</v>
      </c>
    </row>
    <row r="14" spans="1:3" x14ac:dyDescent="0.25">
      <c r="A14" s="34" t="s">
        <v>56</v>
      </c>
      <c r="B14" s="35">
        <v>1</v>
      </c>
      <c r="C14" s="36">
        <v>0</v>
      </c>
    </row>
    <row r="15" spans="1:3" x14ac:dyDescent="0.25">
      <c r="A15" s="51" t="s">
        <v>58</v>
      </c>
      <c r="B15" s="51">
        <v>1</v>
      </c>
      <c r="C15" s="51">
        <v>0</v>
      </c>
    </row>
    <row r="16" spans="1:3" x14ac:dyDescent="0.25">
      <c r="A16" s="51" t="s">
        <v>129</v>
      </c>
      <c r="B16" s="51">
        <v>1</v>
      </c>
      <c r="C16" s="5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927A-1B5F-4E1B-82C8-B160E653009B}">
  <dimension ref="A2:D8"/>
  <sheetViews>
    <sheetView workbookViewId="0">
      <selection activeCell="G17" sqref="G17"/>
    </sheetView>
  </sheetViews>
  <sheetFormatPr defaultRowHeight="15" x14ac:dyDescent="0.25"/>
  <cols>
    <col min="1" max="1" width="28.42578125" customWidth="1"/>
    <col min="2" max="2" width="14.7109375" customWidth="1"/>
    <col min="3" max="3" width="11.42578125" customWidth="1"/>
    <col min="4" max="4" width="11.5703125" customWidth="1"/>
  </cols>
  <sheetData>
    <row r="2" spans="1:4" x14ac:dyDescent="0.25">
      <c r="A2" s="9" t="s">
        <v>66</v>
      </c>
    </row>
    <row r="3" spans="1:4" ht="60" x14ac:dyDescent="0.25">
      <c r="A3" s="15" t="s">
        <v>131</v>
      </c>
      <c r="B3" s="16" t="s">
        <v>130</v>
      </c>
      <c r="C3" s="16" t="s">
        <v>4</v>
      </c>
      <c r="D3" s="16" t="s">
        <v>5</v>
      </c>
    </row>
    <row r="4" spans="1:4" x14ac:dyDescent="0.25">
      <c r="A4" s="11" t="s">
        <v>0</v>
      </c>
      <c r="B4" s="6">
        <v>76000</v>
      </c>
      <c r="C4" s="4">
        <v>35</v>
      </c>
      <c r="D4" s="43">
        <v>16</v>
      </c>
    </row>
    <row r="5" spans="1:4" x14ac:dyDescent="0.25">
      <c r="A5" s="11" t="s">
        <v>67</v>
      </c>
      <c r="B5" s="6">
        <v>76000</v>
      </c>
      <c r="C5" s="4">
        <v>21</v>
      </c>
      <c r="D5" s="43">
        <v>8</v>
      </c>
    </row>
    <row r="6" spans="1:4" x14ac:dyDescent="0.25">
      <c r="A6" s="11" t="s">
        <v>68</v>
      </c>
      <c r="B6" s="6">
        <v>117000</v>
      </c>
      <c r="C6" s="4">
        <v>34</v>
      </c>
      <c r="D6" s="43">
        <v>14</v>
      </c>
    </row>
    <row r="7" spans="1:4" x14ac:dyDescent="0.25">
      <c r="A7" s="11" t="s">
        <v>69</v>
      </c>
      <c r="B7" s="6">
        <v>192400</v>
      </c>
      <c r="C7" s="4">
        <v>143</v>
      </c>
      <c r="D7" s="43">
        <v>25</v>
      </c>
    </row>
    <row r="8" spans="1:4" x14ac:dyDescent="0.25">
      <c r="A8" s="11" t="s">
        <v>70</v>
      </c>
      <c r="B8" s="6">
        <v>270000</v>
      </c>
      <c r="C8" s="4">
        <v>99</v>
      </c>
      <c r="D8" s="43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AD46-368A-4E0E-9936-CC84A77AD81A}">
  <dimension ref="A2:E9"/>
  <sheetViews>
    <sheetView workbookViewId="0">
      <selection activeCell="D32" sqref="D32"/>
    </sheetView>
  </sheetViews>
  <sheetFormatPr defaultRowHeight="15" x14ac:dyDescent="0.25"/>
  <cols>
    <col min="1" max="1" width="16.140625" customWidth="1"/>
    <col min="2" max="2" width="14.42578125" bestFit="1" customWidth="1"/>
    <col min="3" max="3" width="13.7109375" bestFit="1" customWidth="1"/>
    <col min="4" max="4" width="14.42578125" bestFit="1" customWidth="1"/>
    <col min="5" max="5" width="13.7109375" bestFit="1" customWidth="1"/>
  </cols>
  <sheetData>
    <row r="2" spans="1:5" x14ac:dyDescent="0.25">
      <c r="A2" s="9" t="s">
        <v>73</v>
      </c>
    </row>
    <row r="3" spans="1:5" x14ac:dyDescent="0.25">
      <c r="A3" s="2"/>
      <c r="B3" s="56" t="s">
        <v>8</v>
      </c>
      <c r="C3" s="57"/>
      <c r="D3" s="56" t="s">
        <v>9</v>
      </c>
      <c r="E3" s="57"/>
    </row>
    <row r="4" spans="1:5" x14ac:dyDescent="0.25">
      <c r="A4" s="2" t="s">
        <v>10</v>
      </c>
      <c r="B4" s="2" t="s">
        <v>4</v>
      </c>
      <c r="C4" s="2" t="s">
        <v>5</v>
      </c>
      <c r="D4" s="2" t="s">
        <v>4</v>
      </c>
      <c r="E4" s="2" t="s">
        <v>5</v>
      </c>
    </row>
    <row r="5" spans="1:5" x14ac:dyDescent="0.25">
      <c r="A5" s="11" t="s">
        <v>0</v>
      </c>
      <c r="B5" s="4">
        <v>23</v>
      </c>
      <c r="C5" s="4">
        <v>12</v>
      </c>
      <c r="D5" s="4">
        <v>12</v>
      </c>
      <c r="E5" s="4">
        <v>4</v>
      </c>
    </row>
    <row r="6" spans="1:5" x14ac:dyDescent="0.25">
      <c r="A6" s="11" t="s">
        <v>1</v>
      </c>
      <c r="B6" s="4">
        <v>36</v>
      </c>
      <c r="C6" s="4">
        <v>16</v>
      </c>
      <c r="D6" s="4">
        <v>19</v>
      </c>
      <c r="E6" s="4">
        <v>6</v>
      </c>
    </row>
    <row r="7" spans="1:5" x14ac:dyDescent="0.25">
      <c r="A7" s="11" t="s">
        <v>2</v>
      </c>
      <c r="B7" s="4">
        <v>154</v>
      </c>
      <c r="C7" s="4">
        <v>39</v>
      </c>
      <c r="D7" s="4">
        <v>88</v>
      </c>
      <c r="E7" s="4">
        <v>16</v>
      </c>
    </row>
    <row r="8" spans="1:5" x14ac:dyDescent="0.25">
      <c r="A8" s="12" t="s">
        <v>3</v>
      </c>
      <c r="B8" s="13">
        <f>SUM(B5:B7)</f>
        <v>213</v>
      </c>
      <c r="C8" s="13">
        <f t="shared" ref="C8:E8" si="0">SUM(C5:C7)</f>
        <v>67</v>
      </c>
      <c r="D8" s="13">
        <f t="shared" si="0"/>
        <v>119</v>
      </c>
      <c r="E8" s="13">
        <f t="shared" si="0"/>
        <v>26</v>
      </c>
    </row>
    <row r="9" spans="1:5" x14ac:dyDescent="0.25">
      <c r="A9" s="12" t="s">
        <v>11</v>
      </c>
      <c r="B9" s="14">
        <f>B8/(B8+D8)</f>
        <v>0.64156626506024095</v>
      </c>
      <c r="C9" s="14">
        <f>C8/(C8+E8)</f>
        <v>0.72043010752688175</v>
      </c>
      <c r="D9" s="14">
        <f>D8/(B8+D8)</f>
        <v>0.35843373493975905</v>
      </c>
      <c r="E9" s="14">
        <f>E8/(C8+E8)</f>
        <v>0.27956989247311825</v>
      </c>
    </row>
  </sheetData>
  <mergeCells count="2">
    <mergeCell ref="B3:C3"/>
    <mergeCell ref="D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9B808-4ACD-492D-8740-B9A4CADEAE84}">
  <dimension ref="A2:I35"/>
  <sheetViews>
    <sheetView workbookViewId="0">
      <selection activeCell="A36" sqref="A36"/>
    </sheetView>
  </sheetViews>
  <sheetFormatPr defaultRowHeight="15" x14ac:dyDescent="0.25"/>
  <cols>
    <col min="1" max="1" width="38.7109375" customWidth="1"/>
    <col min="2" max="2" width="14.42578125" bestFit="1" customWidth="1"/>
    <col min="3" max="3" width="11.42578125" customWidth="1"/>
    <col min="4" max="4" width="14.42578125" bestFit="1" customWidth="1"/>
    <col min="5" max="5" width="11.85546875" customWidth="1"/>
    <col min="6" max="6" width="14.42578125" bestFit="1" customWidth="1"/>
    <col min="7" max="7" width="10.42578125" customWidth="1"/>
    <col min="8" max="8" width="14.42578125" bestFit="1" customWidth="1"/>
    <col min="9" max="9" width="11.7109375" customWidth="1"/>
  </cols>
  <sheetData>
    <row r="2" spans="1:9" x14ac:dyDescent="0.25">
      <c r="A2" s="9" t="s">
        <v>74</v>
      </c>
    </row>
    <row r="3" spans="1:9" x14ac:dyDescent="0.25">
      <c r="A3" s="58" t="s">
        <v>12</v>
      </c>
      <c r="B3" s="58" t="s">
        <v>0</v>
      </c>
      <c r="C3" s="58"/>
      <c r="D3" s="58" t="s">
        <v>1</v>
      </c>
      <c r="E3" s="58"/>
      <c r="F3" s="59" t="s">
        <v>2</v>
      </c>
      <c r="G3" s="60"/>
      <c r="H3" s="59" t="s">
        <v>61</v>
      </c>
      <c r="I3" s="60"/>
    </row>
    <row r="4" spans="1:9" ht="30" x14ac:dyDescent="0.25">
      <c r="A4" s="58"/>
      <c r="B4" s="15" t="s">
        <v>4</v>
      </c>
      <c r="C4" s="16" t="s">
        <v>5</v>
      </c>
      <c r="D4" s="15" t="s">
        <v>4</v>
      </c>
      <c r="E4" s="16" t="s">
        <v>5</v>
      </c>
      <c r="F4" s="15" t="s">
        <v>4</v>
      </c>
      <c r="G4" s="16" t="s">
        <v>5</v>
      </c>
      <c r="H4" s="15" t="s">
        <v>4</v>
      </c>
      <c r="I4" s="16" t="s">
        <v>5</v>
      </c>
    </row>
    <row r="5" spans="1:9" x14ac:dyDescent="0.25">
      <c r="A5" s="41" t="s">
        <v>45</v>
      </c>
      <c r="B5" s="4">
        <v>7</v>
      </c>
      <c r="C5" s="4">
        <v>4</v>
      </c>
      <c r="D5" s="17">
        <v>10</v>
      </c>
      <c r="E5" s="18">
        <v>5</v>
      </c>
      <c r="F5" s="17">
        <v>36</v>
      </c>
      <c r="G5" s="18">
        <v>12</v>
      </c>
      <c r="H5" s="18">
        <v>53</v>
      </c>
      <c r="I5" s="18">
        <v>21</v>
      </c>
    </row>
    <row r="6" spans="1:9" x14ac:dyDescent="0.25">
      <c r="A6" s="41" t="s">
        <v>48</v>
      </c>
      <c r="B6" s="4">
        <v>7</v>
      </c>
      <c r="C6" s="4">
        <v>4</v>
      </c>
      <c r="D6" s="17">
        <v>12</v>
      </c>
      <c r="E6" s="18">
        <v>4</v>
      </c>
      <c r="F6" s="17">
        <v>51</v>
      </c>
      <c r="G6" s="18">
        <v>16</v>
      </c>
      <c r="H6" s="18">
        <v>70</v>
      </c>
      <c r="I6" s="18">
        <v>24</v>
      </c>
    </row>
    <row r="7" spans="1:9" x14ac:dyDescent="0.25">
      <c r="A7" s="11" t="s">
        <v>13</v>
      </c>
      <c r="B7" s="4">
        <v>8</v>
      </c>
      <c r="C7" s="4">
        <v>1</v>
      </c>
      <c r="D7" s="17">
        <v>8</v>
      </c>
      <c r="E7" s="18">
        <v>3</v>
      </c>
      <c r="F7" s="17">
        <v>43</v>
      </c>
      <c r="G7" s="18">
        <v>9</v>
      </c>
      <c r="H7" s="18">
        <v>59</v>
      </c>
      <c r="I7" s="18">
        <v>13</v>
      </c>
    </row>
    <row r="8" spans="1:9" x14ac:dyDescent="0.25">
      <c r="A8" s="11" t="s">
        <v>14</v>
      </c>
      <c r="B8" s="4">
        <v>3</v>
      </c>
      <c r="C8" s="4">
        <v>2</v>
      </c>
      <c r="D8" s="17">
        <v>4</v>
      </c>
      <c r="E8" s="18">
        <v>3</v>
      </c>
      <c r="F8" s="17">
        <v>24</v>
      </c>
      <c r="G8" s="18">
        <v>6</v>
      </c>
      <c r="H8" s="18">
        <v>31</v>
      </c>
      <c r="I8" s="18">
        <v>11</v>
      </c>
    </row>
    <row r="9" spans="1:9" x14ac:dyDescent="0.25">
      <c r="A9" s="11" t="s">
        <v>15</v>
      </c>
      <c r="B9" s="44"/>
      <c r="C9" s="44"/>
      <c r="D9" s="17">
        <v>2</v>
      </c>
      <c r="E9" s="18">
        <v>1</v>
      </c>
      <c r="F9" s="17">
        <v>17</v>
      </c>
      <c r="G9" s="18">
        <v>3</v>
      </c>
      <c r="H9" s="18">
        <v>19</v>
      </c>
      <c r="I9" s="18">
        <v>4</v>
      </c>
    </row>
    <row r="10" spans="1:9" x14ac:dyDescent="0.25">
      <c r="A10" s="11" t="s">
        <v>16</v>
      </c>
      <c r="B10" s="4">
        <v>4</v>
      </c>
      <c r="C10" s="4">
        <v>2</v>
      </c>
      <c r="D10" s="17">
        <v>9</v>
      </c>
      <c r="E10" s="18">
        <v>3</v>
      </c>
      <c r="F10" s="17">
        <v>26</v>
      </c>
      <c r="G10" s="18">
        <v>3</v>
      </c>
      <c r="H10" s="18">
        <v>39</v>
      </c>
      <c r="I10" s="18">
        <v>8</v>
      </c>
    </row>
    <row r="11" spans="1:9" x14ac:dyDescent="0.25">
      <c r="A11" s="11" t="s">
        <v>17</v>
      </c>
      <c r="B11" s="4">
        <v>6</v>
      </c>
      <c r="C11" s="4">
        <v>3</v>
      </c>
      <c r="D11" s="17">
        <v>10</v>
      </c>
      <c r="E11" s="18">
        <v>3</v>
      </c>
      <c r="F11" s="17">
        <v>45</v>
      </c>
      <c r="G11" s="18">
        <v>6</v>
      </c>
      <c r="H11" s="18">
        <v>61</v>
      </c>
      <c r="I11" s="18">
        <v>12</v>
      </c>
    </row>
    <row r="12" spans="1:9" x14ac:dyDescent="0.25">
      <c r="A12" s="19" t="s">
        <v>3</v>
      </c>
      <c r="B12" s="20">
        <v>35</v>
      </c>
      <c r="C12" s="20">
        <v>16</v>
      </c>
      <c r="D12" s="20">
        <v>55</v>
      </c>
      <c r="E12" s="21">
        <v>22</v>
      </c>
      <c r="F12" s="20">
        <v>242</v>
      </c>
      <c r="G12" s="21">
        <v>55</v>
      </c>
      <c r="H12" s="21">
        <v>332</v>
      </c>
      <c r="I12" s="21">
        <v>93</v>
      </c>
    </row>
    <row r="30" spans="1:1" x14ac:dyDescent="0.25">
      <c r="A30" s="9"/>
    </row>
    <row r="31" spans="1:1" x14ac:dyDescent="0.25">
      <c r="A31" s="10"/>
    </row>
    <row r="34" spans="1:1" x14ac:dyDescent="0.25">
      <c r="A34" s="9" t="s">
        <v>134</v>
      </c>
    </row>
    <row r="35" spans="1:1" x14ac:dyDescent="0.25">
      <c r="A35" s="52" t="s">
        <v>18</v>
      </c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79ED-20E4-4940-9E9A-19C7B5B2AFE7}">
  <dimension ref="A2:I35"/>
  <sheetViews>
    <sheetView workbookViewId="0">
      <selection activeCell="G17" sqref="G17"/>
    </sheetView>
  </sheetViews>
  <sheetFormatPr defaultRowHeight="15" x14ac:dyDescent="0.25"/>
  <cols>
    <col min="1" max="1" width="38.42578125" customWidth="1"/>
    <col min="2" max="2" width="18" customWidth="1"/>
    <col min="3" max="3" width="13.5703125" customWidth="1"/>
    <col min="4" max="4" width="18.42578125" customWidth="1"/>
    <col min="5" max="5" width="13.5703125" customWidth="1"/>
    <col min="6" max="6" width="18.42578125" customWidth="1"/>
    <col min="7" max="7" width="12.42578125" customWidth="1"/>
    <col min="8" max="8" width="19" customWidth="1"/>
    <col min="9" max="9" width="12.85546875" customWidth="1"/>
  </cols>
  <sheetData>
    <row r="2" spans="1:9" x14ac:dyDescent="0.25">
      <c r="A2" s="9" t="s">
        <v>141</v>
      </c>
    </row>
    <row r="3" spans="1:9" x14ac:dyDescent="0.25">
      <c r="A3" s="26"/>
      <c r="B3" s="61" t="s">
        <v>0</v>
      </c>
      <c r="C3" s="62"/>
      <c r="D3" s="61" t="s">
        <v>1</v>
      </c>
      <c r="E3" s="62"/>
      <c r="F3" s="61" t="s">
        <v>2</v>
      </c>
      <c r="G3" s="62"/>
      <c r="H3" s="61" t="s">
        <v>3</v>
      </c>
      <c r="I3" s="62"/>
    </row>
    <row r="4" spans="1:9" ht="30" x14ac:dyDescent="0.25">
      <c r="A4" s="26" t="s">
        <v>12</v>
      </c>
      <c r="B4" s="27" t="s">
        <v>116</v>
      </c>
      <c r="C4" s="27" t="s">
        <v>117</v>
      </c>
      <c r="D4" s="27" t="s">
        <v>116</v>
      </c>
      <c r="E4" s="27" t="s">
        <v>117</v>
      </c>
      <c r="F4" s="27" t="s">
        <v>116</v>
      </c>
      <c r="G4" s="27" t="s">
        <v>117</v>
      </c>
      <c r="H4" s="27" t="s">
        <v>116</v>
      </c>
      <c r="I4" s="27" t="s">
        <v>117</v>
      </c>
    </row>
    <row r="5" spans="1:9" x14ac:dyDescent="0.25">
      <c r="A5" s="37" t="s">
        <v>45</v>
      </c>
      <c r="B5" s="6">
        <v>532000</v>
      </c>
      <c r="C5" s="6">
        <v>304000</v>
      </c>
      <c r="D5" s="6">
        <v>886715</v>
      </c>
      <c r="E5" s="6">
        <v>467417</v>
      </c>
      <c r="F5" s="6">
        <v>8230516</v>
      </c>
      <c r="G5" s="6">
        <v>2929575</v>
      </c>
      <c r="H5" s="6">
        <v>9649231</v>
      </c>
      <c r="I5" s="6">
        <v>3700992</v>
      </c>
    </row>
    <row r="6" spans="1:9" x14ac:dyDescent="0.25">
      <c r="A6" s="37" t="s">
        <v>48</v>
      </c>
      <c r="B6" s="6">
        <v>532000</v>
      </c>
      <c r="C6" s="6">
        <v>304000</v>
      </c>
      <c r="D6" s="6">
        <v>1267158</v>
      </c>
      <c r="E6" s="6">
        <v>427000</v>
      </c>
      <c r="F6" s="6">
        <v>11401884</v>
      </c>
      <c r="G6" s="6">
        <v>3620288</v>
      </c>
      <c r="H6" s="6">
        <v>13201042</v>
      </c>
      <c r="I6" s="6">
        <v>4351288</v>
      </c>
    </row>
    <row r="7" spans="1:9" x14ac:dyDescent="0.25">
      <c r="A7" s="3" t="s">
        <v>13</v>
      </c>
      <c r="B7" s="6">
        <v>608000</v>
      </c>
      <c r="C7" s="6">
        <v>76000</v>
      </c>
      <c r="D7" s="6">
        <v>812875</v>
      </c>
      <c r="E7" s="6">
        <v>350875</v>
      </c>
      <c r="F7" s="6">
        <v>9822564</v>
      </c>
      <c r="G7" s="6">
        <v>2119575</v>
      </c>
      <c r="H7" s="6">
        <v>11243439</v>
      </c>
      <c r="I7" s="6">
        <v>2546450</v>
      </c>
    </row>
    <row r="8" spans="1:9" x14ac:dyDescent="0.25">
      <c r="A8" s="3" t="s">
        <v>14</v>
      </c>
      <c r="B8" s="6">
        <v>228000</v>
      </c>
      <c r="C8" s="6">
        <v>152000</v>
      </c>
      <c r="D8" s="6">
        <v>467875</v>
      </c>
      <c r="E8" s="6">
        <v>350875</v>
      </c>
      <c r="F8" s="6">
        <v>5353573</v>
      </c>
      <c r="G8" s="6">
        <v>1619995</v>
      </c>
      <c r="H8" s="6">
        <v>6049448</v>
      </c>
      <c r="I8" s="6">
        <v>2122870</v>
      </c>
    </row>
    <row r="9" spans="1:9" x14ac:dyDescent="0.25">
      <c r="A9" s="3" t="s">
        <v>15</v>
      </c>
      <c r="B9" s="46"/>
      <c r="C9" s="46"/>
      <c r="D9" s="6">
        <v>193000</v>
      </c>
      <c r="E9" s="6">
        <v>117000</v>
      </c>
      <c r="F9" s="6">
        <v>3377895</v>
      </c>
      <c r="G9" s="6">
        <v>577200</v>
      </c>
      <c r="H9" s="6">
        <v>3570895</v>
      </c>
      <c r="I9" s="6">
        <v>694200</v>
      </c>
    </row>
    <row r="10" spans="1:9" x14ac:dyDescent="0.25">
      <c r="A10" s="3" t="s">
        <v>16</v>
      </c>
      <c r="B10" s="6">
        <v>304000</v>
      </c>
      <c r="C10" s="6">
        <v>152000</v>
      </c>
      <c r="D10" s="6">
        <v>901261</v>
      </c>
      <c r="E10" s="6">
        <v>268518</v>
      </c>
      <c r="F10" s="6">
        <v>5852623</v>
      </c>
      <c r="G10" s="6">
        <v>714232</v>
      </c>
      <c r="H10" s="6">
        <v>7057884</v>
      </c>
      <c r="I10" s="6">
        <v>1134750</v>
      </c>
    </row>
    <row r="11" spans="1:9" x14ac:dyDescent="0.25">
      <c r="A11" s="3" t="s">
        <v>17</v>
      </c>
      <c r="B11" s="6">
        <v>456000</v>
      </c>
      <c r="C11" s="6">
        <v>228000</v>
      </c>
      <c r="D11" s="6">
        <v>882922</v>
      </c>
      <c r="E11" s="6">
        <v>227922</v>
      </c>
      <c r="F11" s="6">
        <v>9791986</v>
      </c>
      <c r="G11" s="6">
        <v>1308777</v>
      </c>
      <c r="H11" s="6">
        <v>11130908</v>
      </c>
      <c r="I11" s="6">
        <v>1764699</v>
      </c>
    </row>
    <row r="12" spans="1:9" x14ac:dyDescent="0.25">
      <c r="A12" s="29" t="s">
        <v>3</v>
      </c>
      <c r="B12" s="33">
        <v>2660000</v>
      </c>
      <c r="C12" s="33">
        <v>1216000</v>
      </c>
      <c r="D12" s="33">
        <v>5411806</v>
      </c>
      <c r="E12" s="33">
        <v>2209607</v>
      </c>
      <c r="F12" s="33">
        <v>53831041</v>
      </c>
      <c r="G12" s="33">
        <v>12889642</v>
      </c>
      <c r="H12" s="33">
        <v>61902847</v>
      </c>
      <c r="I12" s="33">
        <v>16315249</v>
      </c>
    </row>
    <row r="34" spans="1:1" x14ac:dyDescent="0.25">
      <c r="A34" s="9" t="s">
        <v>139</v>
      </c>
    </row>
    <row r="35" spans="1:1" x14ac:dyDescent="0.25">
      <c r="A35" s="52" t="s">
        <v>18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0CA4-15A9-498A-8281-55FF4346AA63}">
  <dimension ref="A2:Q10"/>
  <sheetViews>
    <sheetView workbookViewId="0">
      <selection activeCell="E24" sqref="E23:E24"/>
    </sheetView>
  </sheetViews>
  <sheetFormatPr defaultRowHeight="15" x14ac:dyDescent="0.25"/>
  <cols>
    <col min="1" max="1" width="25.140625" customWidth="1"/>
    <col min="2" max="2" width="9.28515625" customWidth="1"/>
    <col min="3" max="3" width="9.5703125" customWidth="1"/>
    <col min="4" max="4" width="9" customWidth="1"/>
    <col min="5" max="6" width="9.42578125" customWidth="1"/>
    <col min="7" max="7" width="9.5703125" customWidth="1"/>
    <col min="8" max="8" width="8.85546875" customWidth="1"/>
    <col min="9" max="9" width="23.42578125" customWidth="1"/>
    <col min="17" max="17" width="20.85546875" bestFit="1" customWidth="1"/>
  </cols>
  <sheetData>
    <row r="2" spans="1:17" x14ac:dyDescent="0.25">
      <c r="A2" s="9" t="s">
        <v>140</v>
      </c>
    </row>
    <row r="3" spans="1:17" x14ac:dyDescent="0.25">
      <c r="A3" s="53"/>
      <c r="B3" s="63" t="s">
        <v>135</v>
      </c>
      <c r="C3" s="63"/>
      <c r="D3" s="63"/>
      <c r="E3" s="63"/>
      <c r="F3" s="63"/>
      <c r="G3" s="63"/>
      <c r="H3" s="63"/>
      <c r="I3" s="63"/>
      <c r="J3" s="63" t="s">
        <v>133</v>
      </c>
      <c r="K3" s="63"/>
      <c r="L3" s="63"/>
      <c r="M3" s="63"/>
      <c r="N3" s="63"/>
      <c r="O3" s="63"/>
      <c r="P3" s="63"/>
      <c r="Q3" s="63"/>
    </row>
    <row r="4" spans="1:17" x14ac:dyDescent="0.25">
      <c r="A4" s="15" t="s">
        <v>10</v>
      </c>
      <c r="B4" s="15" t="s">
        <v>19</v>
      </c>
      <c r="C4" s="15" t="s">
        <v>20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26</v>
      </c>
      <c r="J4" s="15" t="s">
        <v>19</v>
      </c>
      <c r="K4" s="15" t="s">
        <v>20</v>
      </c>
      <c r="L4" s="15" t="s">
        <v>21</v>
      </c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</row>
    <row r="5" spans="1:17" x14ac:dyDescent="0.25">
      <c r="A5" s="22" t="s">
        <v>0</v>
      </c>
      <c r="B5" s="45">
        <v>0.5714285714285714</v>
      </c>
      <c r="C5" s="45">
        <v>0.5714285714285714</v>
      </c>
      <c r="D5" s="45">
        <v>0.125</v>
      </c>
      <c r="E5" s="45">
        <v>0.66666666666666663</v>
      </c>
      <c r="F5" s="45"/>
      <c r="G5" s="45">
        <v>0.5</v>
      </c>
      <c r="H5" s="45">
        <v>0.5</v>
      </c>
      <c r="I5" s="45">
        <v>0.45714285714285713</v>
      </c>
      <c r="J5" s="23">
        <v>0.5714285714285714</v>
      </c>
      <c r="K5" s="23">
        <v>0.5714285714285714</v>
      </c>
      <c r="L5" s="23">
        <v>0.125</v>
      </c>
      <c r="M5" s="23">
        <v>0.66666666666666663</v>
      </c>
      <c r="N5" s="23"/>
      <c r="O5" s="23">
        <v>0.5</v>
      </c>
      <c r="P5" s="23">
        <v>0.5</v>
      </c>
      <c r="Q5" s="23">
        <v>0.45714285714285713</v>
      </c>
    </row>
    <row r="6" spans="1:17" x14ac:dyDescent="0.25">
      <c r="A6" s="22" t="s">
        <v>1</v>
      </c>
      <c r="B6" s="45">
        <v>0.5</v>
      </c>
      <c r="C6" s="45">
        <v>0.33333333333333331</v>
      </c>
      <c r="D6" s="45">
        <v>0.375</v>
      </c>
      <c r="E6" s="45">
        <v>0.75</v>
      </c>
      <c r="F6" s="45">
        <v>0.5</v>
      </c>
      <c r="G6" s="45">
        <v>0.33333333333333331</v>
      </c>
      <c r="H6" s="45">
        <v>0.3</v>
      </c>
      <c r="I6" s="45">
        <v>0.4</v>
      </c>
      <c r="J6" s="23">
        <v>0.52713329536547815</v>
      </c>
      <c r="K6" s="23">
        <v>0.33697455250252928</v>
      </c>
      <c r="L6" s="23">
        <v>0.43164693218514533</v>
      </c>
      <c r="M6" s="23">
        <v>0.7499332086561582</v>
      </c>
      <c r="N6" s="23">
        <v>0.60621761658031093</v>
      </c>
      <c r="O6" s="23">
        <v>0.29793589204459087</v>
      </c>
      <c r="P6" s="23">
        <v>0.25814511361139492</v>
      </c>
      <c r="Q6" s="23">
        <v>0.40829383019273047</v>
      </c>
    </row>
    <row r="7" spans="1:17" x14ac:dyDescent="0.25">
      <c r="A7" s="22" t="s">
        <v>2</v>
      </c>
      <c r="B7" s="45">
        <v>0.33333333333333331</v>
      </c>
      <c r="C7" s="45">
        <v>0.31372549019607843</v>
      </c>
      <c r="D7" s="45">
        <v>0.20930232558139536</v>
      </c>
      <c r="E7" s="45">
        <v>0.25</v>
      </c>
      <c r="F7" s="45">
        <v>0.17647058823529413</v>
      </c>
      <c r="G7" s="45">
        <v>0.11538461538461539</v>
      </c>
      <c r="H7" s="45">
        <v>0.13333333333333333</v>
      </c>
      <c r="I7" s="45">
        <v>0.22727272727272727</v>
      </c>
      <c r="J7" s="23">
        <v>0.35594062389283976</v>
      </c>
      <c r="K7" s="23">
        <v>0.31751664900291915</v>
      </c>
      <c r="L7" s="23">
        <v>0.21578632625860214</v>
      </c>
      <c r="M7" s="23">
        <v>0.30260071171159897</v>
      </c>
      <c r="N7" s="23">
        <v>0.17087564888784287</v>
      </c>
      <c r="O7" s="23">
        <v>0.12203622204949814</v>
      </c>
      <c r="P7" s="23">
        <v>0.13365797295870316</v>
      </c>
      <c r="Q7" s="23">
        <v>0.23944627041487085</v>
      </c>
    </row>
    <row r="8" spans="1:17" x14ac:dyDescent="0.25">
      <c r="A8" s="25" t="s">
        <v>27</v>
      </c>
      <c r="B8" s="24">
        <v>0.39622641509433965</v>
      </c>
      <c r="C8" s="24">
        <v>0.34285714285714286</v>
      </c>
      <c r="D8" s="24">
        <v>0.22033898305084745</v>
      </c>
      <c r="E8" s="24">
        <v>0.35483870967741937</v>
      </c>
      <c r="F8" s="24">
        <v>0.21052631578947367</v>
      </c>
      <c r="G8" s="24">
        <v>0.20512820512820512</v>
      </c>
      <c r="H8" s="24">
        <v>0.19672131147540983</v>
      </c>
      <c r="I8" s="24">
        <v>0.28012048192771083</v>
      </c>
      <c r="J8" s="24">
        <v>0.38355305205150547</v>
      </c>
      <c r="K8" s="24">
        <v>0.32961701053598647</v>
      </c>
      <c r="L8" s="24">
        <v>0.22648319611108308</v>
      </c>
      <c r="M8" s="24">
        <v>0.35091962109600744</v>
      </c>
      <c r="N8" s="24">
        <v>0.19440504411359058</v>
      </c>
      <c r="O8" s="24">
        <v>0.16077764950514914</v>
      </c>
      <c r="P8" s="24">
        <v>0.15854043533555393</v>
      </c>
      <c r="Q8" s="24">
        <v>0.26356217509672858</v>
      </c>
    </row>
    <row r="9" spans="1:17" x14ac:dyDescent="0.25">
      <c r="A9" s="10" t="s">
        <v>28</v>
      </c>
    </row>
    <row r="10" spans="1:17" x14ac:dyDescent="0.25">
      <c r="A10" s="10" t="s">
        <v>136</v>
      </c>
    </row>
  </sheetData>
  <mergeCells count="2">
    <mergeCell ref="B3:I3"/>
    <mergeCell ref="J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43CA-FADE-4D87-A2CC-4E5403BCEFF2}">
  <dimension ref="A2:J19"/>
  <sheetViews>
    <sheetView workbookViewId="0">
      <selection activeCell="A15" sqref="A15"/>
    </sheetView>
  </sheetViews>
  <sheetFormatPr defaultRowHeight="15" x14ac:dyDescent="0.25"/>
  <cols>
    <col min="1" max="1" width="37.28515625" customWidth="1"/>
    <col min="2" max="2" width="14.42578125" bestFit="1" customWidth="1"/>
    <col min="3" max="3" width="13.7109375" bestFit="1" customWidth="1"/>
    <col min="4" max="4" width="14.42578125" bestFit="1" customWidth="1"/>
    <col min="5" max="5" width="13.7109375" bestFit="1" customWidth="1"/>
    <col min="6" max="6" width="14.42578125" bestFit="1" customWidth="1"/>
    <col min="7" max="7" width="13.7109375" bestFit="1" customWidth="1"/>
    <col min="8" max="8" width="14.42578125" bestFit="1" customWidth="1"/>
    <col min="9" max="9" width="13.7109375" bestFit="1" customWidth="1"/>
    <col min="10" max="10" width="12.140625" bestFit="1" customWidth="1"/>
  </cols>
  <sheetData>
    <row r="2" spans="1:10" x14ac:dyDescent="0.25">
      <c r="A2" s="9" t="s">
        <v>75</v>
      </c>
    </row>
    <row r="3" spans="1:10" x14ac:dyDescent="0.25">
      <c r="A3" s="26"/>
      <c r="B3" s="61" t="s">
        <v>0</v>
      </c>
      <c r="C3" s="62"/>
      <c r="D3" s="61" t="s">
        <v>1</v>
      </c>
      <c r="E3" s="62"/>
      <c r="F3" s="61" t="s">
        <v>2</v>
      </c>
      <c r="G3" s="62"/>
      <c r="H3" s="61" t="s">
        <v>27</v>
      </c>
      <c r="I3" s="64"/>
      <c r="J3" s="62"/>
    </row>
    <row r="4" spans="1:10" x14ac:dyDescent="0.25">
      <c r="A4" s="26" t="s">
        <v>29</v>
      </c>
      <c r="B4" s="26" t="s">
        <v>4</v>
      </c>
      <c r="C4" s="26" t="s">
        <v>5</v>
      </c>
      <c r="D4" s="26" t="s">
        <v>4</v>
      </c>
      <c r="E4" s="26" t="s">
        <v>5</v>
      </c>
      <c r="F4" s="26" t="s">
        <v>4</v>
      </c>
      <c r="G4" s="26" t="s">
        <v>5</v>
      </c>
      <c r="H4" s="26" t="s">
        <v>4</v>
      </c>
      <c r="I4" s="26" t="s">
        <v>5</v>
      </c>
      <c r="J4" s="26" t="s">
        <v>30</v>
      </c>
    </row>
    <row r="5" spans="1:10" x14ac:dyDescent="0.25">
      <c r="A5" s="3" t="s">
        <v>31</v>
      </c>
      <c r="B5" s="3">
        <v>17</v>
      </c>
      <c r="C5" s="3">
        <v>12</v>
      </c>
      <c r="D5" s="3">
        <v>26</v>
      </c>
      <c r="E5" s="3">
        <v>11</v>
      </c>
      <c r="F5" s="3">
        <v>134</v>
      </c>
      <c r="G5" s="3">
        <v>37</v>
      </c>
      <c r="H5" s="3">
        <v>177</v>
      </c>
      <c r="I5" s="3">
        <v>60</v>
      </c>
      <c r="J5" s="28">
        <v>0.34</v>
      </c>
    </row>
    <row r="6" spans="1:10" x14ac:dyDescent="0.25">
      <c r="A6" s="3" t="s">
        <v>32</v>
      </c>
      <c r="B6" s="3">
        <v>7</v>
      </c>
      <c r="C6" s="3">
        <v>1</v>
      </c>
      <c r="D6" s="3">
        <v>13</v>
      </c>
      <c r="E6" s="3">
        <v>5</v>
      </c>
      <c r="F6" s="3">
        <v>44</v>
      </c>
      <c r="G6" s="3">
        <v>7</v>
      </c>
      <c r="H6" s="3">
        <v>64</v>
      </c>
      <c r="I6" s="3">
        <v>13</v>
      </c>
      <c r="J6" s="28">
        <v>0.2</v>
      </c>
    </row>
    <row r="7" spans="1:10" x14ac:dyDescent="0.25">
      <c r="A7" s="3" t="s">
        <v>33</v>
      </c>
      <c r="B7" s="3">
        <v>2</v>
      </c>
      <c r="C7" s="3">
        <v>1</v>
      </c>
      <c r="D7" s="3">
        <v>5</v>
      </c>
      <c r="E7" s="3">
        <v>1</v>
      </c>
      <c r="F7" s="3">
        <v>32</v>
      </c>
      <c r="G7" s="3">
        <v>6</v>
      </c>
      <c r="H7" s="3">
        <v>39</v>
      </c>
      <c r="I7" s="3">
        <v>8</v>
      </c>
      <c r="J7" s="28">
        <v>0.21</v>
      </c>
    </row>
    <row r="8" spans="1:10" x14ac:dyDescent="0.25">
      <c r="A8" s="3" t="s">
        <v>34</v>
      </c>
      <c r="B8" s="3">
        <v>6</v>
      </c>
      <c r="C8" s="3">
        <v>1</v>
      </c>
      <c r="D8" s="3">
        <v>4</v>
      </c>
      <c r="E8" s="3">
        <v>1</v>
      </c>
      <c r="F8" s="3">
        <v>14</v>
      </c>
      <c r="G8" s="3">
        <v>1</v>
      </c>
      <c r="H8" s="3">
        <v>24</v>
      </c>
      <c r="I8" s="3">
        <v>3</v>
      </c>
      <c r="J8" s="28">
        <v>0.13</v>
      </c>
    </row>
    <row r="9" spans="1:10" x14ac:dyDescent="0.25">
      <c r="A9" s="3" t="s">
        <v>35</v>
      </c>
      <c r="B9" s="3">
        <v>3</v>
      </c>
      <c r="C9" s="3">
        <v>1</v>
      </c>
      <c r="D9" s="3">
        <v>2</v>
      </c>
      <c r="E9" s="3">
        <v>2</v>
      </c>
      <c r="F9" s="3">
        <v>8</v>
      </c>
      <c r="G9" s="3">
        <v>2</v>
      </c>
      <c r="H9" s="3">
        <v>13</v>
      </c>
      <c r="I9" s="3">
        <v>5</v>
      </c>
      <c r="J9" s="28">
        <v>0.38</v>
      </c>
    </row>
    <row r="10" spans="1:10" x14ac:dyDescent="0.25">
      <c r="A10" s="3" t="s">
        <v>36</v>
      </c>
      <c r="B10" s="42"/>
      <c r="C10" s="42"/>
      <c r="D10" s="3">
        <v>2</v>
      </c>
      <c r="E10" s="3">
        <v>0</v>
      </c>
      <c r="F10" s="3">
        <v>2</v>
      </c>
      <c r="G10" s="3">
        <v>0</v>
      </c>
      <c r="H10" s="3">
        <v>4</v>
      </c>
      <c r="I10" s="3">
        <v>0</v>
      </c>
      <c r="J10" s="28">
        <v>0</v>
      </c>
    </row>
    <row r="11" spans="1:10" x14ac:dyDescent="0.25">
      <c r="A11" s="32" t="s">
        <v>38</v>
      </c>
      <c r="B11" s="42"/>
      <c r="C11" s="42"/>
      <c r="D11" s="3">
        <v>2</v>
      </c>
      <c r="E11" s="3">
        <v>1</v>
      </c>
      <c r="F11" s="42"/>
      <c r="G11" s="42"/>
      <c r="H11" s="3">
        <v>2</v>
      </c>
      <c r="I11" s="3">
        <v>1</v>
      </c>
      <c r="J11" s="28">
        <v>0.5</v>
      </c>
    </row>
    <row r="12" spans="1:10" x14ac:dyDescent="0.25">
      <c r="A12" s="3" t="s">
        <v>39</v>
      </c>
      <c r="B12" s="42"/>
      <c r="C12" s="42"/>
      <c r="D12" s="42"/>
      <c r="E12" s="42"/>
      <c r="F12" s="3">
        <v>2</v>
      </c>
      <c r="G12" s="3">
        <v>1</v>
      </c>
      <c r="H12" s="3">
        <v>2</v>
      </c>
      <c r="I12" s="3">
        <v>1</v>
      </c>
      <c r="J12" s="28">
        <v>0.5</v>
      </c>
    </row>
    <row r="13" spans="1:10" x14ac:dyDescent="0.25">
      <c r="A13" s="3" t="s">
        <v>41</v>
      </c>
      <c r="B13" s="42"/>
      <c r="C13" s="42"/>
      <c r="D13" s="42"/>
      <c r="E13" s="42"/>
      <c r="F13" s="3">
        <v>2</v>
      </c>
      <c r="G13" s="3">
        <v>0</v>
      </c>
      <c r="H13" s="3">
        <v>2</v>
      </c>
      <c r="I13" s="3">
        <v>0</v>
      </c>
      <c r="J13" s="28">
        <v>0</v>
      </c>
    </row>
    <row r="14" spans="1:10" x14ac:dyDescent="0.25">
      <c r="A14" s="3" t="s">
        <v>42</v>
      </c>
      <c r="B14" s="42"/>
      <c r="C14" s="42"/>
      <c r="D14" s="42"/>
      <c r="E14" s="42"/>
      <c r="F14" s="3">
        <v>1</v>
      </c>
      <c r="G14" s="3">
        <v>1</v>
      </c>
      <c r="H14" s="3">
        <v>1</v>
      </c>
      <c r="I14" s="3">
        <v>1</v>
      </c>
      <c r="J14" s="28">
        <v>1</v>
      </c>
    </row>
    <row r="15" spans="1:10" ht="30" x14ac:dyDescent="0.25">
      <c r="A15" s="32" t="s">
        <v>137</v>
      </c>
      <c r="B15" s="42"/>
      <c r="C15" s="42"/>
      <c r="D15" s="3">
        <v>1</v>
      </c>
      <c r="E15" s="3">
        <v>1</v>
      </c>
      <c r="F15" s="42"/>
      <c r="G15" s="42"/>
      <c r="H15" s="3">
        <v>1</v>
      </c>
      <c r="I15" s="3">
        <v>1</v>
      </c>
      <c r="J15" s="28">
        <v>1</v>
      </c>
    </row>
    <row r="16" spans="1:10" x14ac:dyDescent="0.25">
      <c r="A16" s="3" t="s">
        <v>76</v>
      </c>
      <c r="B16" s="42"/>
      <c r="C16" s="42"/>
      <c r="D16" s="42"/>
      <c r="E16" s="42"/>
      <c r="F16" s="3">
        <v>1</v>
      </c>
      <c r="G16" s="3">
        <v>0</v>
      </c>
      <c r="H16" s="3">
        <v>1</v>
      </c>
      <c r="I16" s="3">
        <v>0</v>
      </c>
      <c r="J16" s="28">
        <v>0</v>
      </c>
    </row>
    <row r="17" spans="1:10" ht="30" x14ac:dyDescent="0.25">
      <c r="A17" s="32" t="s">
        <v>37</v>
      </c>
      <c r="B17" s="42"/>
      <c r="C17" s="42"/>
      <c r="D17" s="42"/>
      <c r="E17" s="42"/>
      <c r="F17" s="3">
        <v>1</v>
      </c>
      <c r="G17" s="3">
        <v>0</v>
      </c>
      <c r="H17" s="3">
        <v>1</v>
      </c>
      <c r="I17" s="3">
        <v>0</v>
      </c>
      <c r="J17" s="28">
        <v>0</v>
      </c>
    </row>
    <row r="18" spans="1:10" x14ac:dyDescent="0.25">
      <c r="A18" s="3" t="s">
        <v>40</v>
      </c>
      <c r="B18" s="42"/>
      <c r="C18" s="42"/>
      <c r="D18" s="42"/>
      <c r="E18" s="42"/>
      <c r="F18" s="3">
        <v>1</v>
      </c>
      <c r="G18" s="3">
        <v>0</v>
      </c>
      <c r="H18" s="3">
        <v>1</v>
      </c>
      <c r="I18" s="3">
        <v>0</v>
      </c>
      <c r="J18" s="28">
        <v>0</v>
      </c>
    </row>
    <row r="19" spans="1:10" x14ac:dyDescent="0.25">
      <c r="A19" s="29" t="s">
        <v>43</v>
      </c>
      <c r="B19" s="30">
        <v>35</v>
      </c>
      <c r="C19" s="30">
        <v>16</v>
      </c>
      <c r="D19" s="30">
        <v>55</v>
      </c>
      <c r="E19" s="30">
        <v>22</v>
      </c>
      <c r="F19" s="30">
        <v>242</v>
      </c>
      <c r="G19" s="30">
        <v>55</v>
      </c>
      <c r="H19" s="30">
        <v>332</v>
      </c>
      <c r="I19" s="30">
        <v>93</v>
      </c>
      <c r="J19" s="31">
        <v>0.28000000000000003</v>
      </c>
    </row>
  </sheetData>
  <mergeCells count="4">
    <mergeCell ref="B3:C3"/>
    <mergeCell ref="D3:E3"/>
    <mergeCell ref="F3:G3"/>
    <mergeCell ref="H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2E22-27E6-48CF-AD04-08FEAEE898A2}">
  <dimension ref="A2:J19"/>
  <sheetViews>
    <sheetView workbookViewId="0">
      <selection activeCell="D34" sqref="D34"/>
    </sheetView>
  </sheetViews>
  <sheetFormatPr defaultRowHeight="15" x14ac:dyDescent="0.25"/>
  <cols>
    <col min="1" max="1" width="42.7109375" customWidth="1"/>
    <col min="2" max="2" width="11.42578125" bestFit="1" customWidth="1"/>
    <col min="3" max="3" width="9.5703125" bestFit="1" customWidth="1"/>
    <col min="4" max="4" width="11.42578125" bestFit="1" customWidth="1"/>
    <col min="5" max="5" width="11.28515625" customWidth="1"/>
    <col min="6" max="6" width="13.42578125" customWidth="1"/>
    <col min="7" max="7" width="13.5703125" customWidth="1"/>
    <col min="8" max="8" width="12.7109375" bestFit="1" customWidth="1"/>
    <col min="9" max="9" width="13.140625" customWidth="1"/>
    <col min="10" max="10" width="12.140625" bestFit="1" customWidth="1"/>
  </cols>
  <sheetData>
    <row r="2" spans="1:10" x14ac:dyDescent="0.25">
      <c r="A2" s="9" t="s">
        <v>142</v>
      </c>
    </row>
    <row r="3" spans="1:10" x14ac:dyDescent="0.25">
      <c r="A3" s="26"/>
      <c r="B3" s="61" t="s">
        <v>0</v>
      </c>
      <c r="C3" s="62"/>
      <c r="D3" s="61" t="s">
        <v>1</v>
      </c>
      <c r="E3" s="62"/>
      <c r="F3" s="61" t="s">
        <v>2</v>
      </c>
      <c r="G3" s="62"/>
      <c r="H3" s="65" t="s">
        <v>27</v>
      </c>
      <c r="I3" s="65"/>
      <c r="J3" s="65"/>
    </row>
    <row r="4" spans="1:10" ht="45" x14ac:dyDescent="0.25">
      <c r="A4" s="26" t="s">
        <v>29</v>
      </c>
      <c r="B4" s="27" t="s">
        <v>116</v>
      </c>
      <c r="C4" s="27" t="s">
        <v>117</v>
      </c>
      <c r="D4" s="27" t="s">
        <v>116</v>
      </c>
      <c r="E4" s="27" t="s">
        <v>117</v>
      </c>
      <c r="F4" s="27" t="s">
        <v>116</v>
      </c>
      <c r="G4" s="27" t="s">
        <v>117</v>
      </c>
      <c r="H4" s="27" t="s">
        <v>116</v>
      </c>
      <c r="I4" s="27" t="s">
        <v>117</v>
      </c>
      <c r="J4" s="26" t="s">
        <v>30</v>
      </c>
    </row>
    <row r="5" spans="1:10" x14ac:dyDescent="0.25">
      <c r="A5" s="3" t="s">
        <v>31</v>
      </c>
      <c r="B5" s="6" t="s">
        <v>77</v>
      </c>
      <c r="C5" s="6" t="s">
        <v>78</v>
      </c>
      <c r="D5" s="6" t="s">
        <v>79</v>
      </c>
      <c r="E5" s="6" t="s">
        <v>80</v>
      </c>
      <c r="F5" s="6" t="s">
        <v>81</v>
      </c>
      <c r="G5" s="6" t="s">
        <v>82</v>
      </c>
      <c r="H5" s="6">
        <v>33829127</v>
      </c>
      <c r="I5" s="6">
        <v>10634139</v>
      </c>
      <c r="J5" s="23">
        <f>I5/H5</f>
        <v>0.31434860852306357</v>
      </c>
    </row>
    <row r="6" spans="1:10" x14ac:dyDescent="0.25">
      <c r="A6" s="3" t="s">
        <v>32</v>
      </c>
      <c r="B6" s="6" t="s">
        <v>83</v>
      </c>
      <c r="C6" s="6" t="s">
        <v>84</v>
      </c>
      <c r="D6" s="6" t="s">
        <v>85</v>
      </c>
      <c r="E6" s="6" t="s">
        <v>86</v>
      </c>
      <c r="F6" s="6" t="s">
        <v>87</v>
      </c>
      <c r="G6" s="6" t="s">
        <v>88</v>
      </c>
      <c r="H6" s="6">
        <v>11702736</v>
      </c>
      <c r="I6" s="6">
        <v>2317563</v>
      </c>
      <c r="J6" s="23">
        <f t="shared" ref="J6:J19" si="0">I6/H6</f>
        <v>0.19803599773591407</v>
      </c>
    </row>
    <row r="7" spans="1:10" x14ac:dyDescent="0.25">
      <c r="A7" s="3" t="s">
        <v>33</v>
      </c>
      <c r="B7" s="6" t="s">
        <v>89</v>
      </c>
      <c r="C7" s="6" t="s">
        <v>84</v>
      </c>
      <c r="D7" s="6" t="s">
        <v>90</v>
      </c>
      <c r="E7" s="6" t="s">
        <v>91</v>
      </c>
      <c r="F7" s="6" t="s">
        <v>92</v>
      </c>
      <c r="G7" s="6" t="s">
        <v>93</v>
      </c>
      <c r="H7" s="6">
        <v>7238905</v>
      </c>
      <c r="I7" s="6">
        <v>1502200</v>
      </c>
      <c r="J7" s="23">
        <f t="shared" si="0"/>
        <v>0.20751757344515503</v>
      </c>
    </row>
    <row r="8" spans="1:10" x14ac:dyDescent="0.25">
      <c r="A8" s="3" t="s">
        <v>34</v>
      </c>
      <c r="B8" s="6" t="s">
        <v>94</v>
      </c>
      <c r="C8" s="6" t="s">
        <v>84</v>
      </c>
      <c r="D8" s="6" t="s">
        <v>95</v>
      </c>
      <c r="E8" s="6" t="s">
        <v>91</v>
      </c>
      <c r="F8" s="6" t="s">
        <v>96</v>
      </c>
      <c r="G8" s="6" t="s">
        <v>97</v>
      </c>
      <c r="H8" s="6">
        <v>4232376</v>
      </c>
      <c r="I8" s="6">
        <v>463000</v>
      </c>
      <c r="J8" s="23">
        <f t="shared" si="0"/>
        <v>0.10939481747368381</v>
      </c>
    </row>
    <row r="9" spans="1:10" x14ac:dyDescent="0.25">
      <c r="A9" s="3" t="s">
        <v>35</v>
      </c>
      <c r="B9" s="6" t="s">
        <v>98</v>
      </c>
      <c r="C9" s="6" t="s">
        <v>84</v>
      </c>
      <c r="D9" s="6" t="s">
        <v>99</v>
      </c>
      <c r="E9" s="6" t="s">
        <v>99</v>
      </c>
      <c r="F9" s="6" t="s">
        <v>100</v>
      </c>
      <c r="G9" s="6" t="s">
        <v>101</v>
      </c>
      <c r="H9" s="6">
        <v>2359950</v>
      </c>
      <c r="I9" s="6">
        <v>743150</v>
      </c>
      <c r="J9" s="23">
        <f t="shared" si="0"/>
        <v>0.3149007394224454</v>
      </c>
    </row>
    <row r="10" spans="1:10" x14ac:dyDescent="0.25">
      <c r="A10" s="3" t="s">
        <v>36</v>
      </c>
      <c r="B10" s="46"/>
      <c r="C10" s="46"/>
      <c r="D10" s="6" t="s">
        <v>102</v>
      </c>
      <c r="E10" s="6">
        <v>0</v>
      </c>
      <c r="F10" s="6" t="s">
        <v>103</v>
      </c>
      <c r="G10" s="6">
        <v>0</v>
      </c>
      <c r="H10" s="6">
        <v>577800</v>
      </c>
      <c r="I10" s="6">
        <v>0</v>
      </c>
      <c r="J10" s="23">
        <f t="shared" si="0"/>
        <v>0</v>
      </c>
    </row>
    <row r="11" spans="1:10" x14ac:dyDescent="0.25">
      <c r="A11" s="3" t="s">
        <v>38</v>
      </c>
      <c r="B11" s="46"/>
      <c r="C11" s="46"/>
      <c r="D11" s="6" t="s">
        <v>104</v>
      </c>
      <c r="E11" s="6" t="s">
        <v>105</v>
      </c>
      <c r="F11" s="46"/>
      <c r="G11" s="46"/>
      <c r="H11" s="6">
        <v>151922</v>
      </c>
      <c r="I11" s="6">
        <v>75922</v>
      </c>
      <c r="J11" s="23">
        <f t="shared" si="0"/>
        <v>0.49974328931951922</v>
      </c>
    </row>
    <row r="12" spans="1:10" x14ac:dyDescent="0.25">
      <c r="A12" s="32" t="s">
        <v>39</v>
      </c>
      <c r="B12" s="46"/>
      <c r="C12" s="46"/>
      <c r="D12" s="46"/>
      <c r="E12" s="46"/>
      <c r="F12" s="6" t="s">
        <v>103</v>
      </c>
      <c r="G12" s="6" t="s">
        <v>106</v>
      </c>
      <c r="H12" s="6">
        <v>384800</v>
      </c>
      <c r="I12" s="6">
        <v>192400</v>
      </c>
      <c r="J12" s="23">
        <f t="shared" si="0"/>
        <v>0.5</v>
      </c>
    </row>
    <row r="13" spans="1:10" x14ac:dyDescent="0.25">
      <c r="A13" s="3" t="s">
        <v>41</v>
      </c>
      <c r="B13" s="46"/>
      <c r="C13" s="46"/>
      <c r="D13" s="46"/>
      <c r="E13" s="46"/>
      <c r="F13" s="6" t="s">
        <v>103</v>
      </c>
      <c r="G13" s="6">
        <v>0</v>
      </c>
      <c r="H13" s="6">
        <v>384800</v>
      </c>
      <c r="I13" s="6">
        <v>0</v>
      </c>
      <c r="J13" s="23">
        <f t="shared" si="0"/>
        <v>0</v>
      </c>
    </row>
    <row r="14" spans="1:10" x14ac:dyDescent="0.25">
      <c r="A14" s="3" t="s">
        <v>42</v>
      </c>
      <c r="B14" s="46"/>
      <c r="C14" s="46"/>
      <c r="D14" s="46"/>
      <c r="E14" s="46"/>
      <c r="F14" s="6" t="s">
        <v>97</v>
      </c>
      <c r="G14" s="6" t="s">
        <v>97</v>
      </c>
      <c r="H14" s="6">
        <v>270000</v>
      </c>
      <c r="I14" s="6">
        <v>270000</v>
      </c>
      <c r="J14" s="23">
        <f t="shared" si="0"/>
        <v>1</v>
      </c>
    </row>
    <row r="15" spans="1:10" ht="30" x14ac:dyDescent="0.25">
      <c r="A15" s="32" t="s">
        <v>137</v>
      </c>
      <c r="B15" s="46"/>
      <c r="C15" s="46"/>
      <c r="D15" s="6" t="s">
        <v>107</v>
      </c>
      <c r="E15" s="6" t="s">
        <v>107</v>
      </c>
      <c r="F15" s="46"/>
      <c r="G15" s="46"/>
      <c r="H15" s="6">
        <v>116875</v>
      </c>
      <c r="I15" s="6">
        <v>116875</v>
      </c>
      <c r="J15" s="23">
        <f t="shared" si="0"/>
        <v>1</v>
      </c>
    </row>
    <row r="16" spans="1:10" x14ac:dyDescent="0.25">
      <c r="A16" s="3" t="s">
        <v>76</v>
      </c>
      <c r="B16" s="46"/>
      <c r="C16" s="46"/>
      <c r="D16" s="46"/>
      <c r="E16" s="46"/>
      <c r="F16" s="6" t="s">
        <v>108</v>
      </c>
      <c r="G16" s="6">
        <v>0</v>
      </c>
      <c r="H16" s="6">
        <v>269281</v>
      </c>
      <c r="I16" s="6">
        <v>0</v>
      </c>
      <c r="J16" s="23">
        <f t="shared" si="0"/>
        <v>0</v>
      </c>
    </row>
    <row r="17" spans="1:10" ht="30" x14ac:dyDescent="0.25">
      <c r="A17" s="32" t="s">
        <v>37</v>
      </c>
      <c r="B17" s="46"/>
      <c r="C17" s="46"/>
      <c r="D17" s="46"/>
      <c r="E17" s="46"/>
      <c r="F17" s="6" t="s">
        <v>109</v>
      </c>
      <c r="G17" s="6">
        <v>0</v>
      </c>
      <c r="H17" s="6">
        <v>191875</v>
      </c>
      <c r="I17" s="6">
        <v>0</v>
      </c>
      <c r="J17" s="23">
        <f t="shared" si="0"/>
        <v>0</v>
      </c>
    </row>
    <row r="18" spans="1:10" x14ac:dyDescent="0.25">
      <c r="A18" s="3" t="s">
        <v>40</v>
      </c>
      <c r="B18" s="46"/>
      <c r="C18" s="46"/>
      <c r="D18" s="46"/>
      <c r="E18" s="46"/>
      <c r="F18" s="6" t="s">
        <v>106</v>
      </c>
      <c r="G18" s="6">
        <v>0</v>
      </c>
      <c r="H18" s="6">
        <v>192400</v>
      </c>
      <c r="I18" s="6">
        <v>0</v>
      </c>
      <c r="J18" s="23">
        <f t="shared" si="0"/>
        <v>0</v>
      </c>
    </row>
    <row r="19" spans="1:10" x14ac:dyDescent="0.25">
      <c r="A19" s="29" t="s">
        <v>43</v>
      </c>
      <c r="B19" s="33" t="s">
        <v>110</v>
      </c>
      <c r="C19" s="33" t="s">
        <v>111</v>
      </c>
      <c r="D19" s="33" t="s">
        <v>112</v>
      </c>
      <c r="E19" s="33" t="s">
        <v>113</v>
      </c>
      <c r="F19" s="33" t="s">
        <v>114</v>
      </c>
      <c r="G19" s="33" t="s">
        <v>115</v>
      </c>
      <c r="H19" s="33">
        <v>61902847</v>
      </c>
      <c r="I19" s="33">
        <v>16315249</v>
      </c>
      <c r="J19" s="31">
        <f t="shared" si="0"/>
        <v>0.26356217509672858</v>
      </c>
    </row>
  </sheetData>
  <mergeCells count="4">
    <mergeCell ref="B3:C3"/>
    <mergeCell ref="D3:E3"/>
    <mergeCell ref="F3:G3"/>
    <mergeCell ref="H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F112-A21B-4397-87D1-D5C7958B0075}">
  <dimension ref="A2:X20"/>
  <sheetViews>
    <sheetView workbookViewId="0">
      <selection activeCell="E29" sqref="E29"/>
    </sheetView>
  </sheetViews>
  <sheetFormatPr defaultRowHeight="15" x14ac:dyDescent="0.25"/>
  <cols>
    <col min="1" max="1" width="38.140625" customWidth="1"/>
    <col min="2" max="3" width="12.5703125" customWidth="1"/>
    <col min="4" max="4" width="10.85546875" customWidth="1"/>
    <col min="5" max="5" width="11.85546875" customWidth="1"/>
    <col min="6" max="6" width="9.85546875" customWidth="1"/>
    <col min="7" max="7" width="10.7109375" customWidth="1"/>
    <col min="8" max="8" width="11.5703125" customWidth="1"/>
    <col min="9" max="9" width="10.5703125" customWidth="1"/>
    <col min="10" max="10" width="11.85546875" customWidth="1"/>
    <col min="21" max="21" width="30.42578125" customWidth="1"/>
    <col min="22" max="22" width="11.28515625" bestFit="1" customWidth="1"/>
  </cols>
  <sheetData>
    <row r="2" spans="1:24" x14ac:dyDescent="0.25">
      <c r="A2" s="9" t="s">
        <v>120</v>
      </c>
    </row>
    <row r="3" spans="1:24" x14ac:dyDescent="0.25">
      <c r="A3" s="26"/>
      <c r="B3" s="26"/>
      <c r="C3" s="61" t="s">
        <v>0</v>
      </c>
      <c r="D3" s="62"/>
      <c r="E3" s="61" t="s">
        <v>1</v>
      </c>
      <c r="F3" s="62"/>
      <c r="G3" s="61" t="s">
        <v>2</v>
      </c>
      <c r="H3" s="62"/>
      <c r="I3" s="61" t="s">
        <v>27</v>
      </c>
      <c r="J3" s="62"/>
    </row>
    <row r="4" spans="1:24" ht="30" x14ac:dyDescent="0.25">
      <c r="A4" s="29" t="s">
        <v>12</v>
      </c>
      <c r="B4" s="27" t="s">
        <v>44</v>
      </c>
      <c r="C4" s="27" t="s">
        <v>4</v>
      </c>
      <c r="D4" s="27" t="s">
        <v>5</v>
      </c>
      <c r="E4" s="27" t="s">
        <v>4</v>
      </c>
      <c r="F4" s="27" t="s">
        <v>5</v>
      </c>
      <c r="G4" s="27" t="s">
        <v>4</v>
      </c>
      <c r="H4" s="27" t="s">
        <v>5</v>
      </c>
      <c r="I4" s="27" t="s">
        <v>4</v>
      </c>
      <c r="J4" s="27" t="s">
        <v>5</v>
      </c>
      <c r="U4" s="27"/>
      <c r="V4" s="27"/>
      <c r="W4" s="27" t="s">
        <v>46</v>
      </c>
      <c r="X4" s="27" t="s">
        <v>47</v>
      </c>
    </row>
    <row r="5" spans="1:24" x14ac:dyDescent="0.25">
      <c r="A5" s="67" t="s">
        <v>45</v>
      </c>
      <c r="B5" s="3" t="s">
        <v>46</v>
      </c>
      <c r="C5" s="3">
        <v>7</v>
      </c>
      <c r="D5" s="3">
        <v>4</v>
      </c>
      <c r="E5" s="3">
        <v>5</v>
      </c>
      <c r="F5" s="3">
        <v>3</v>
      </c>
      <c r="G5" s="3">
        <v>33</v>
      </c>
      <c r="H5" s="3">
        <v>11</v>
      </c>
      <c r="I5" s="3">
        <v>45</v>
      </c>
      <c r="J5" s="3">
        <v>18</v>
      </c>
      <c r="U5" s="66" t="s">
        <v>45</v>
      </c>
      <c r="V5" s="22" t="s">
        <v>59</v>
      </c>
      <c r="W5" s="23">
        <v>0.84905660377358494</v>
      </c>
      <c r="X5" s="23">
        <v>0.15094339622641509</v>
      </c>
    </row>
    <row r="6" spans="1:24" x14ac:dyDescent="0.25">
      <c r="A6" s="68"/>
      <c r="B6" s="3" t="s">
        <v>47</v>
      </c>
      <c r="C6" s="42"/>
      <c r="D6" s="42"/>
      <c r="E6" s="3">
        <v>5</v>
      </c>
      <c r="F6" s="3">
        <v>2</v>
      </c>
      <c r="G6" s="3">
        <v>3</v>
      </c>
      <c r="H6" s="3">
        <v>1</v>
      </c>
      <c r="I6" s="3">
        <v>8</v>
      </c>
      <c r="J6" s="3">
        <v>3</v>
      </c>
      <c r="U6" s="66"/>
      <c r="V6" s="22" t="s">
        <v>60</v>
      </c>
      <c r="W6" s="23">
        <v>0.8571428571428571</v>
      </c>
      <c r="X6" s="23">
        <v>0.14285714285714285</v>
      </c>
    </row>
    <row r="7" spans="1:24" x14ac:dyDescent="0.25">
      <c r="A7" s="67" t="s">
        <v>48</v>
      </c>
      <c r="B7" s="3" t="s">
        <v>46</v>
      </c>
      <c r="C7" s="3">
        <v>3</v>
      </c>
      <c r="D7" s="3">
        <v>2</v>
      </c>
      <c r="E7" s="3">
        <v>5</v>
      </c>
      <c r="F7" s="3">
        <v>1</v>
      </c>
      <c r="G7" s="3">
        <v>34</v>
      </c>
      <c r="H7" s="3">
        <v>12</v>
      </c>
      <c r="I7" s="3">
        <v>42</v>
      </c>
      <c r="J7" s="3">
        <v>15</v>
      </c>
      <c r="U7" s="66" t="s">
        <v>48</v>
      </c>
      <c r="V7" s="22" t="s">
        <v>59</v>
      </c>
      <c r="W7" s="23">
        <v>0.6</v>
      </c>
      <c r="X7" s="23">
        <v>0.4</v>
      </c>
    </row>
    <row r="8" spans="1:24" x14ac:dyDescent="0.25">
      <c r="A8" s="68"/>
      <c r="B8" s="3" t="s">
        <v>47</v>
      </c>
      <c r="C8" s="3">
        <v>4</v>
      </c>
      <c r="D8" s="3">
        <v>2</v>
      </c>
      <c r="E8" s="3">
        <v>7</v>
      </c>
      <c r="F8" s="3">
        <v>3</v>
      </c>
      <c r="G8" s="3">
        <v>17</v>
      </c>
      <c r="H8" s="3">
        <v>4</v>
      </c>
      <c r="I8" s="3">
        <v>28</v>
      </c>
      <c r="J8" s="3">
        <v>9</v>
      </c>
      <c r="U8" s="66"/>
      <c r="V8" s="22" t="s">
        <v>60</v>
      </c>
      <c r="W8" s="23">
        <v>0.625</v>
      </c>
      <c r="X8" s="23">
        <v>0.375</v>
      </c>
    </row>
    <row r="9" spans="1:24" x14ac:dyDescent="0.25">
      <c r="A9" s="67" t="s">
        <v>13</v>
      </c>
      <c r="B9" s="3" t="s">
        <v>46</v>
      </c>
      <c r="C9" s="3">
        <v>6</v>
      </c>
      <c r="D9" s="3">
        <v>1</v>
      </c>
      <c r="E9" s="3">
        <v>7</v>
      </c>
      <c r="F9" s="3">
        <v>2</v>
      </c>
      <c r="G9" s="3">
        <v>33</v>
      </c>
      <c r="H9" s="3">
        <v>6</v>
      </c>
      <c r="I9" s="3">
        <v>46</v>
      </c>
      <c r="J9" s="3">
        <v>9</v>
      </c>
      <c r="U9" s="66" t="s">
        <v>13</v>
      </c>
      <c r="V9" s="22" t="s">
        <v>59</v>
      </c>
      <c r="W9" s="23">
        <v>0.77966101694915257</v>
      </c>
      <c r="X9" s="23">
        <v>0.22033898305084745</v>
      </c>
    </row>
    <row r="10" spans="1:24" x14ac:dyDescent="0.25">
      <c r="A10" s="68"/>
      <c r="B10" s="3" t="s">
        <v>47</v>
      </c>
      <c r="C10" s="3">
        <v>2</v>
      </c>
      <c r="D10" s="3">
        <v>0</v>
      </c>
      <c r="E10" s="3">
        <v>1</v>
      </c>
      <c r="F10" s="3">
        <v>1</v>
      </c>
      <c r="G10" s="3">
        <v>10</v>
      </c>
      <c r="H10" s="3">
        <v>3</v>
      </c>
      <c r="I10" s="3">
        <v>13</v>
      </c>
      <c r="J10" s="3">
        <v>4</v>
      </c>
      <c r="U10" s="66"/>
      <c r="V10" s="22" t="s">
        <v>60</v>
      </c>
      <c r="W10" s="23">
        <v>0.69230769230769229</v>
      </c>
      <c r="X10" s="23">
        <v>0.30769230769230771</v>
      </c>
    </row>
    <row r="11" spans="1:24" x14ac:dyDescent="0.25">
      <c r="A11" s="67" t="s">
        <v>14</v>
      </c>
      <c r="B11" s="3" t="s">
        <v>46</v>
      </c>
      <c r="C11" s="3">
        <v>1</v>
      </c>
      <c r="D11" s="3">
        <v>1</v>
      </c>
      <c r="E11" s="3">
        <v>2</v>
      </c>
      <c r="F11" s="3">
        <v>2</v>
      </c>
      <c r="G11" s="3">
        <v>13</v>
      </c>
      <c r="H11" s="3">
        <v>3</v>
      </c>
      <c r="I11" s="3">
        <v>16</v>
      </c>
      <c r="J11" s="3">
        <v>6</v>
      </c>
      <c r="U11" s="66" t="s">
        <v>14</v>
      </c>
      <c r="V11" s="22" t="s">
        <v>59</v>
      </c>
      <c r="W11" s="23">
        <v>0.5161290322580645</v>
      </c>
      <c r="X11" s="23">
        <v>0.4838709677419355</v>
      </c>
    </row>
    <row r="12" spans="1:24" x14ac:dyDescent="0.25">
      <c r="A12" s="68"/>
      <c r="B12" s="3" t="s">
        <v>47</v>
      </c>
      <c r="C12" s="3">
        <v>2</v>
      </c>
      <c r="D12" s="3">
        <v>1</v>
      </c>
      <c r="E12" s="3">
        <v>2</v>
      </c>
      <c r="F12" s="3">
        <v>1</v>
      </c>
      <c r="G12" s="3">
        <v>11</v>
      </c>
      <c r="H12" s="3">
        <v>3</v>
      </c>
      <c r="I12" s="3">
        <v>15</v>
      </c>
      <c r="J12" s="3">
        <v>5</v>
      </c>
      <c r="U12" s="66"/>
      <c r="V12" s="22" t="s">
        <v>60</v>
      </c>
      <c r="W12" s="23">
        <v>0.54545454545454541</v>
      </c>
      <c r="X12" s="23">
        <v>0.45454545454545453</v>
      </c>
    </row>
    <row r="13" spans="1:24" x14ac:dyDescent="0.25">
      <c r="A13" s="67" t="s">
        <v>15</v>
      </c>
      <c r="B13" s="3" t="s">
        <v>46</v>
      </c>
      <c r="C13" s="42"/>
      <c r="D13" s="42"/>
      <c r="E13" s="42"/>
      <c r="F13" s="42"/>
      <c r="G13" s="3">
        <v>8</v>
      </c>
      <c r="H13" s="3">
        <v>1</v>
      </c>
      <c r="I13" s="3">
        <v>8</v>
      </c>
      <c r="J13" s="3">
        <v>1</v>
      </c>
      <c r="U13" s="69" t="s">
        <v>15</v>
      </c>
      <c r="V13" s="22" t="s">
        <v>59</v>
      </c>
      <c r="W13" s="23">
        <v>0.42105263157894735</v>
      </c>
      <c r="X13" s="23">
        <v>0.57894736842105265</v>
      </c>
    </row>
    <row r="14" spans="1:24" x14ac:dyDescent="0.25">
      <c r="A14" s="68"/>
      <c r="B14" s="3" t="s">
        <v>47</v>
      </c>
      <c r="C14" s="42"/>
      <c r="D14" s="42"/>
      <c r="E14" s="3">
        <v>2</v>
      </c>
      <c r="F14" s="3">
        <v>1</v>
      </c>
      <c r="G14" s="3">
        <v>9</v>
      </c>
      <c r="H14" s="3">
        <v>2</v>
      </c>
      <c r="I14" s="3">
        <v>11</v>
      </c>
      <c r="J14" s="3">
        <v>3</v>
      </c>
      <c r="U14" s="69"/>
      <c r="V14" s="22" t="s">
        <v>60</v>
      </c>
      <c r="W14" s="23">
        <v>0.25</v>
      </c>
      <c r="X14" s="23">
        <v>0.75</v>
      </c>
    </row>
    <row r="15" spans="1:24" x14ac:dyDescent="0.25">
      <c r="A15" s="67" t="s">
        <v>16</v>
      </c>
      <c r="B15" s="3" t="s">
        <v>46</v>
      </c>
      <c r="C15" s="3">
        <v>1</v>
      </c>
      <c r="D15" s="3">
        <v>1</v>
      </c>
      <c r="E15" s="3">
        <v>2</v>
      </c>
      <c r="F15" s="3">
        <v>1</v>
      </c>
      <c r="G15" s="3">
        <v>11</v>
      </c>
      <c r="H15" s="3">
        <v>0</v>
      </c>
      <c r="I15" s="3">
        <v>14</v>
      </c>
      <c r="J15" s="3">
        <v>2</v>
      </c>
      <c r="U15" s="66" t="s">
        <v>16</v>
      </c>
      <c r="V15" s="22" t="s">
        <v>59</v>
      </c>
      <c r="W15" s="23">
        <v>0.35897435897435898</v>
      </c>
      <c r="X15" s="23">
        <v>0.64102564102564108</v>
      </c>
    </row>
    <row r="16" spans="1:24" x14ac:dyDescent="0.25">
      <c r="A16" s="68"/>
      <c r="B16" s="3" t="s">
        <v>47</v>
      </c>
      <c r="C16" s="3">
        <v>3</v>
      </c>
      <c r="D16" s="3">
        <v>1</v>
      </c>
      <c r="E16" s="3">
        <v>7</v>
      </c>
      <c r="F16" s="3">
        <v>2</v>
      </c>
      <c r="G16" s="3">
        <v>15</v>
      </c>
      <c r="H16" s="3">
        <v>3</v>
      </c>
      <c r="I16" s="3">
        <v>25</v>
      </c>
      <c r="J16" s="3">
        <v>6</v>
      </c>
      <c r="U16" s="66"/>
      <c r="V16" s="22" t="s">
        <v>60</v>
      </c>
      <c r="W16" s="23">
        <v>0.25</v>
      </c>
      <c r="X16" s="23">
        <v>0.75</v>
      </c>
    </row>
    <row r="17" spans="1:24" x14ac:dyDescent="0.25">
      <c r="A17" s="67" t="s">
        <v>17</v>
      </c>
      <c r="B17" s="3" t="s">
        <v>46</v>
      </c>
      <c r="C17" s="3">
        <v>5</v>
      </c>
      <c r="D17" s="3">
        <v>2</v>
      </c>
      <c r="E17" s="3">
        <v>5</v>
      </c>
      <c r="F17" s="3">
        <v>1</v>
      </c>
      <c r="G17" s="3">
        <v>22</v>
      </c>
      <c r="H17" s="3">
        <v>3</v>
      </c>
      <c r="I17" s="3">
        <v>32</v>
      </c>
      <c r="J17" s="3">
        <v>6</v>
      </c>
      <c r="U17" s="66" t="s">
        <v>17</v>
      </c>
      <c r="V17" s="22" t="s">
        <v>59</v>
      </c>
      <c r="W17" s="23">
        <v>0.52459016393442626</v>
      </c>
      <c r="X17" s="23">
        <v>0.47540983606557374</v>
      </c>
    </row>
    <row r="18" spans="1:24" x14ac:dyDescent="0.25">
      <c r="A18" s="68"/>
      <c r="B18" s="3" t="s">
        <v>47</v>
      </c>
      <c r="C18" s="3">
        <v>1</v>
      </c>
      <c r="D18" s="3">
        <v>1</v>
      </c>
      <c r="E18" s="3">
        <v>5</v>
      </c>
      <c r="F18" s="3">
        <v>2</v>
      </c>
      <c r="G18" s="3">
        <v>23</v>
      </c>
      <c r="H18" s="3">
        <v>3</v>
      </c>
      <c r="I18" s="3">
        <v>29</v>
      </c>
      <c r="J18" s="3">
        <v>6</v>
      </c>
      <c r="U18" s="66"/>
      <c r="V18" s="22" t="s">
        <v>60</v>
      </c>
      <c r="W18" s="23">
        <v>0.5</v>
      </c>
      <c r="X18" s="23">
        <v>0.5</v>
      </c>
    </row>
    <row r="19" spans="1:24" x14ac:dyDescent="0.25">
      <c r="A19" s="70" t="s">
        <v>49</v>
      </c>
      <c r="B19" s="29" t="s">
        <v>46</v>
      </c>
      <c r="C19" s="30">
        <v>23</v>
      </c>
      <c r="D19" s="30">
        <v>11</v>
      </c>
      <c r="E19" s="30">
        <v>26</v>
      </c>
      <c r="F19" s="30">
        <v>10</v>
      </c>
      <c r="G19" s="30">
        <v>154</v>
      </c>
      <c r="H19" s="30">
        <v>36</v>
      </c>
      <c r="I19" s="30">
        <v>203</v>
      </c>
      <c r="J19" s="30">
        <v>57</v>
      </c>
      <c r="L19" s="9" t="s">
        <v>121</v>
      </c>
    </row>
    <row r="20" spans="1:24" x14ac:dyDescent="0.25">
      <c r="A20" s="71"/>
      <c r="B20" s="29" t="s">
        <v>47</v>
      </c>
      <c r="C20" s="30">
        <v>12</v>
      </c>
      <c r="D20" s="30">
        <v>5</v>
      </c>
      <c r="E20" s="30">
        <v>29</v>
      </c>
      <c r="F20" s="30">
        <v>12</v>
      </c>
      <c r="G20" s="30">
        <v>88</v>
      </c>
      <c r="H20" s="30">
        <v>19</v>
      </c>
      <c r="I20" s="30">
        <v>129</v>
      </c>
      <c r="J20" s="30">
        <v>36</v>
      </c>
      <c r="L20" s="10" t="s">
        <v>18</v>
      </c>
    </row>
  </sheetData>
  <mergeCells count="19">
    <mergeCell ref="A19:A20"/>
    <mergeCell ref="U5:U6"/>
    <mergeCell ref="A9:A10"/>
    <mergeCell ref="I3:J3"/>
    <mergeCell ref="U17:U18"/>
    <mergeCell ref="A11:A12"/>
    <mergeCell ref="A13:A14"/>
    <mergeCell ref="A15:A16"/>
    <mergeCell ref="A17:A18"/>
    <mergeCell ref="U7:U8"/>
    <mergeCell ref="U9:U10"/>
    <mergeCell ref="C3:D3"/>
    <mergeCell ref="E3:F3"/>
    <mergeCell ref="G3:H3"/>
    <mergeCell ref="A5:A6"/>
    <mergeCell ref="A7:A8"/>
    <mergeCell ref="U11:U12"/>
    <mergeCell ref="U13:U14"/>
    <mergeCell ref="U15:U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Tabel 1, joonis 1</vt:lpstr>
      <vt:lpstr>Tabel 2</vt:lpstr>
      <vt:lpstr>Tabel 3</vt:lpstr>
      <vt:lpstr>Tabel 4, joonis 2</vt:lpstr>
      <vt:lpstr>Tabel 5, joonis 3</vt:lpstr>
      <vt:lpstr>Tabel 6</vt:lpstr>
      <vt:lpstr>Tabel 7</vt:lpstr>
      <vt:lpstr>Tabel 8</vt:lpstr>
      <vt:lpstr>Tabel 9, joonis 4</vt:lpstr>
      <vt:lpstr>Joonis 5</vt:lpstr>
      <vt:lpstr>Tabel 10</vt:lpstr>
      <vt:lpstr>Tabel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Sillaste</dc:creator>
  <cp:lastModifiedBy>Maarja Sillaste</cp:lastModifiedBy>
  <dcterms:created xsi:type="dcterms:W3CDTF">2023-12-27T06:34:49Z</dcterms:created>
  <dcterms:modified xsi:type="dcterms:W3CDTF">2025-01-10T07:18:41Z</dcterms:modified>
</cp:coreProperties>
</file>