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len.post\Desktop\"/>
    </mc:Choice>
  </mc:AlternateContent>
  <xr:revisionPtr revIDLastSave="0" documentId="13_ncr:1_{5D579AED-F9D8-41B9-9114-DDF166FE132D}" xr6:coauthVersionLast="47" xr6:coauthVersionMax="47" xr10:uidLastSave="{00000000-0000-0000-0000-000000000000}"/>
  <bookViews>
    <workbookView xWindow="28680" yWindow="-120" windowWidth="29040" windowHeight="17640" tabRatio="880" activeTab="4" xr2:uid="{E383B08C-0558-4528-A878-69B5B4C34CAF}"/>
  </bookViews>
  <sheets>
    <sheet name="Joonis 1" sheetId="16" r:id="rId1"/>
    <sheet name="Joonis 2 " sheetId="48" r:id="rId2"/>
    <sheet name="Table 1" sheetId="28" r:id="rId3"/>
    <sheet name="Table 2" sheetId="44" r:id="rId4"/>
    <sheet name="Table 3" sheetId="32" r:id="rId5"/>
  </sheets>
  <definedNames>
    <definedName name="_xlnm._FilterDatabase" localSheetId="0" hidden="1">'Joonis 1'!$Q$67:$AC$75</definedName>
    <definedName name="_ftn1" localSheetId="0">'Joonis 1'!$A$4</definedName>
    <definedName name="_ftnref1" localSheetId="0">'Joonis 1'!$A$1</definedName>
    <definedName name="_xlchart.v1.0" hidden="1">'Joonis 2 '!$A$3:$A$9</definedName>
    <definedName name="_xlchart.v1.1" hidden="1">'Joonis 2 '!$B$2</definedName>
    <definedName name="_xlchart.v1.2" hidden="1">'Joonis 2 '!$B$3:$B$9</definedName>
    <definedName name="_xlchart.v1.3" hidden="1">'Joonis 2 '!$A$3:$A$9</definedName>
    <definedName name="_xlchart.v1.4" hidden="1">'Joonis 2 '!$C$2</definedName>
    <definedName name="_xlchart.v1.5" hidden="1">'Joonis 2 '!$C$3:$C$9</definedName>
    <definedName name="_xlchart.v1.6" hidden="1">'Joonis 2 '!$A$3:$A$9</definedName>
    <definedName name="_xlchart.v1.7" hidden="1">'Joonis 2 '!$C$2</definedName>
    <definedName name="_xlchart.v1.8" hidden="1">'Joonis 2 '!$C$3:$C$9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32" l="1"/>
  <c r="E5" i="32"/>
  <c r="E6" i="32"/>
  <c r="E7" i="32"/>
  <c r="E8" i="32"/>
  <c r="E9" i="32"/>
  <c r="E10" i="32"/>
  <c r="E11" i="32"/>
  <c r="E12" i="32"/>
  <c r="E13" i="32"/>
  <c r="E14" i="32"/>
  <c r="E15" i="32"/>
  <c r="E16" i="32"/>
  <c r="E4" i="32"/>
  <c r="B17" i="32"/>
  <c r="C17" i="32"/>
  <c r="D17" i="32"/>
  <c r="B20" i="44"/>
  <c r="C20" i="44"/>
  <c r="D20" i="44"/>
  <c r="I11" i="28"/>
  <c r="H11" i="28"/>
  <c r="G11" i="28"/>
  <c r="F11" i="28"/>
  <c r="E11" i="28"/>
  <c r="I6" i="28"/>
  <c r="D11" i="28"/>
  <c r="H7" i="28"/>
  <c r="C11" i="28"/>
  <c r="B11" i="28"/>
  <c r="C4" i="28"/>
  <c r="C5" i="28"/>
  <c r="C6" i="28"/>
  <c r="C7" i="28"/>
  <c r="C8" i="28"/>
  <c r="C9" i="28"/>
  <c r="C10" i="28"/>
  <c r="I4" i="28" l="1"/>
  <c r="I5" i="28"/>
  <c r="I7" i="28"/>
  <c r="I8" i="28"/>
  <c r="I9" i="28"/>
  <c r="I10" i="28"/>
  <c r="H4" i="28"/>
  <c r="H5" i="28"/>
  <c r="H6" i="28"/>
  <c r="H8" i="28"/>
  <c r="H9" i="28"/>
  <c r="H10" i="28"/>
  <c r="B6" i="16"/>
  <c r="C6" i="16" s="1"/>
  <c r="D6" i="16"/>
  <c r="E6" i="16" s="1"/>
  <c r="C3" i="16" l="1"/>
  <c r="C5" i="16"/>
  <c r="C4" i="16"/>
</calcChain>
</file>

<file path=xl/sharedStrings.xml><?xml version="1.0" encoding="utf-8"?>
<sst xmlns="http://schemas.openxmlformats.org/spreadsheetml/2006/main" count="92" uniqueCount="64">
  <si>
    <t>KOKKU</t>
  </si>
  <si>
    <t>Taotluste arv</t>
  </si>
  <si>
    <t>Kokku</t>
  </si>
  <si>
    <t>Granditüüp</t>
  </si>
  <si>
    <t>Estonian Business School</t>
  </si>
  <si>
    <t>Rühmagrant</t>
  </si>
  <si>
    <t>Cybernetica AS</t>
  </si>
  <si>
    <t>Icosagen Cell Factory OÜ</t>
  </si>
  <si>
    <t>Postdoctoral grant*</t>
  </si>
  <si>
    <t>Starting grant</t>
  </si>
  <si>
    <t>Team grant</t>
  </si>
  <si>
    <r>
      <t xml:space="preserve">Figure 1. </t>
    </r>
    <r>
      <rPr>
        <sz val="11"/>
        <color theme="1"/>
        <rFont val="Calibri Light"/>
        <family val="2"/>
        <charset val="186"/>
        <scheme val="major"/>
      </rPr>
      <t>Number of applications and applied sum by the grant type</t>
    </r>
  </si>
  <si>
    <t>*going abroad</t>
  </si>
  <si>
    <t>Number of applications</t>
  </si>
  <si>
    <t>Sum applied for 2026</t>
  </si>
  <si>
    <t>*In case of postdoctoral grant applications preferred research field</t>
  </si>
  <si>
    <t>Field of research</t>
  </si>
  <si>
    <t>Proportions of the number of applications</t>
  </si>
  <si>
    <t xml:space="preserve">Proportions of the sum applied </t>
  </si>
  <si>
    <t>Biological and Environmental Sciences</t>
  </si>
  <si>
    <t>Exact Sciences</t>
  </si>
  <si>
    <t>Engineering and Technology</t>
  </si>
  <si>
    <t>Medical and Health Sciences</t>
  </si>
  <si>
    <t>Agricultural and Veterinary Sciences</t>
  </si>
  <si>
    <t>Social Sciences</t>
  </si>
  <si>
    <t>Humanities and the Arts</t>
  </si>
  <si>
    <r>
      <t>Figure 2.</t>
    </r>
    <r>
      <rPr>
        <sz val="11"/>
        <color theme="1"/>
        <rFont val="Calibri Light"/>
        <family val="2"/>
        <charset val="186"/>
      </rPr>
      <t xml:space="preserve"> Proportions of the number of applications and sum applied by field of research</t>
    </r>
  </si>
  <si>
    <t>TOTAL</t>
  </si>
  <si>
    <t>Applied sum (EUR)</t>
  </si>
  <si>
    <r>
      <t>Table 1.</t>
    </r>
    <r>
      <rPr>
        <sz val="11"/>
        <color theme="1"/>
        <rFont val="Calibri Light"/>
        <family val="2"/>
        <charset val="186"/>
      </rPr>
      <t xml:space="preserve"> Number of applications and sum applied for 2025 by field of research</t>
    </r>
  </si>
  <si>
    <r>
      <t>Table  2.</t>
    </r>
    <r>
      <rPr>
        <sz val="11"/>
        <color theme="1"/>
        <rFont val="Calibri Light"/>
        <family val="2"/>
        <charset val="186"/>
      </rPr>
      <t xml:space="preserve"> Number of applications by the expert panels</t>
    </r>
  </si>
  <si>
    <t xml:space="preserve">LO1-1 Mathematics, Computer Science, and Informatics </t>
  </si>
  <si>
    <t>LO1-2 Physics</t>
  </si>
  <si>
    <t xml:space="preserve">LO1-3 Chemistry </t>
  </si>
  <si>
    <t>LO2-1 Earth, Water, and Related Environmental Sciences</t>
  </si>
  <si>
    <t>LO2-2 Cell and Molecular Biology</t>
  </si>
  <si>
    <t xml:space="preserve">LO2-3 Ecology and Evolutionary Biology </t>
  </si>
  <si>
    <t xml:space="preserve">TE1 Civil and Mechanical Engineering </t>
  </si>
  <si>
    <t xml:space="preserve">TE2 Electrical, Electronic, and Information Engineering </t>
  </si>
  <si>
    <t xml:space="preserve">TE3 Materials Engineering and Nanotechnology </t>
  </si>
  <si>
    <t>TE4 Chemical and Environmental Engineering and Biotechnology</t>
  </si>
  <si>
    <t>AR Medical and Health Sciences</t>
  </si>
  <si>
    <t>PÕ Agricultural and Veterinary Sciences</t>
  </si>
  <si>
    <t>SO Social Sciences</t>
  </si>
  <si>
    <t>HU1 History, Archaeology, Ethnology, Folkloristics, Anthropology, and Religious Studies</t>
  </si>
  <si>
    <t>HU2 Linguistics and Literary Studies</t>
  </si>
  <si>
    <t>HU3 Arts, Cultural Studies, Philosophy, and Semiotics</t>
  </si>
  <si>
    <t>Expert Panel</t>
  </si>
  <si>
    <t>Postdoctoral</t>
  </si>
  <si>
    <t>Total</t>
  </si>
  <si>
    <r>
      <t>Tabel 3.</t>
    </r>
    <r>
      <rPr>
        <sz val="11"/>
        <color theme="1"/>
        <rFont val="Calibri Light"/>
        <family val="2"/>
        <charset val="186"/>
      </rPr>
      <t xml:space="preserve"> Number of applications by applicants` R&amp;D institutions</t>
    </r>
  </si>
  <si>
    <t>R&amp;D institution</t>
  </si>
  <si>
    <t>Postdoctoral grant</t>
  </si>
  <si>
    <t>All grant types</t>
  </si>
  <si>
    <t>University of Tartu</t>
  </si>
  <si>
    <t>Tallinn University of Technology</t>
  </si>
  <si>
    <t>Estonian University of Life Sciences</t>
  </si>
  <si>
    <t>Tallinn University</t>
  </si>
  <si>
    <t>National Institute of Chemical Physics and Biophysics</t>
  </si>
  <si>
    <t>Estonian Literary Museum</t>
  </si>
  <si>
    <t>The Centre of Estonian Rural Research and Knowledge</t>
  </si>
  <si>
    <t>Estonian Academy of Arts</t>
  </si>
  <si>
    <t>Estonian Academy of Music and Theatre</t>
  </si>
  <si>
    <t>Institute of the Estonian Language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</si>
</sst>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1"/>
      <name val="Calibri Light"/>
      <family val="2"/>
      <charset val="186"/>
    </font>
    <font>
      <b/>
      <sz val="11"/>
      <color theme="1"/>
      <name val="Calibri Light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sz val="11"/>
      <color theme="1"/>
      <name val="Calibri Light"/>
      <family val="2"/>
      <charset val="186"/>
      <scheme val="major"/>
    </font>
    <font>
      <b/>
      <sz val="11"/>
      <color theme="1"/>
      <name val="Calibri Light"/>
      <family val="2"/>
      <charset val="186"/>
      <scheme val="major"/>
    </font>
  </fonts>
  <fills count="4">
    <fill>
      <patternFill patternType="none"/>
    </fill>
    <fill>
      <patternFill patternType="gray125"/>
    </fill>
    <fill>
      <patternFill patternType="solid">
        <fgColor rgb="FFE0D7F0"/>
        <bgColor theme="4" tint="0.79998168889431442"/>
      </patternFill>
    </fill>
    <fill>
      <patternFill patternType="solid">
        <fgColor rgb="FFE0D7F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77">
    <xf numFmtId="0" fontId="0" fillId="0" borderId="0" xfId="0"/>
    <xf numFmtId="3" fontId="0" fillId="0" borderId="0" xfId="0" applyNumberFormat="1"/>
    <xf numFmtId="0" fontId="0" fillId="0" borderId="0" xfId="0" applyAlignment="1">
      <alignment vertical="center" wrapText="1"/>
    </xf>
    <xf numFmtId="9" fontId="0" fillId="0" borderId="0" xfId="0" applyNumberFormat="1"/>
    <xf numFmtId="1" fontId="0" fillId="0" borderId="0" xfId="0" applyNumberFormat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9" fontId="0" fillId="0" borderId="0" xfId="0" applyNumberFormat="1" applyAlignment="1">
      <alignment vertical="center"/>
    </xf>
    <xf numFmtId="0" fontId="1" fillId="0" borderId="1" xfId="0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2" fillId="0" borderId="0" xfId="0" applyFont="1"/>
    <xf numFmtId="0" fontId="1" fillId="0" borderId="0" xfId="0" applyFont="1"/>
    <xf numFmtId="9" fontId="1" fillId="0" borderId="0" xfId="0" applyNumberFormat="1" applyFont="1" applyAlignment="1">
      <alignment horizontal="center" vertical="center" wrapText="1"/>
    </xf>
    <xf numFmtId="9" fontId="1" fillId="0" borderId="0" xfId="0" applyNumberFormat="1" applyFont="1"/>
    <xf numFmtId="164" fontId="1" fillId="0" borderId="0" xfId="0" applyNumberFormat="1" applyFont="1"/>
    <xf numFmtId="0" fontId="1" fillId="0" borderId="0" xfId="0" applyFont="1" applyAlignment="1">
      <alignment vertical="center"/>
    </xf>
    <xf numFmtId="9" fontId="1" fillId="0" borderId="0" xfId="0" applyNumberFormat="1" applyFont="1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5" fillId="0" borderId="0" xfId="0" applyFont="1"/>
    <xf numFmtId="0" fontId="6" fillId="0" borderId="0" xfId="0" applyFont="1"/>
    <xf numFmtId="0" fontId="6" fillId="0" borderId="4" xfId="0" applyFont="1" applyBorder="1"/>
    <xf numFmtId="0" fontId="3" fillId="2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4" xfId="0" applyFont="1" applyBorder="1"/>
    <xf numFmtId="9" fontId="6" fillId="0" borderId="0" xfId="0" applyNumberFormat="1" applyFont="1"/>
    <xf numFmtId="0" fontId="7" fillId="2" borderId="4" xfId="0" applyFont="1" applyFill="1" applyBorder="1" applyAlignment="1">
      <alignment horizontal="center" vertical="center"/>
    </xf>
    <xf numFmtId="9" fontId="6" fillId="0" borderId="4" xfId="0" applyNumberFormat="1" applyFont="1" applyBorder="1"/>
    <xf numFmtId="3" fontId="6" fillId="0" borderId="4" xfId="0" applyNumberFormat="1" applyFont="1" applyBorder="1"/>
    <xf numFmtId="0" fontId="7" fillId="2" borderId="4" xfId="0" applyFont="1" applyFill="1" applyBorder="1" applyAlignment="1">
      <alignment horizontal="right"/>
    </xf>
    <xf numFmtId="9" fontId="7" fillId="2" borderId="4" xfId="0" applyNumberFormat="1" applyFont="1" applyFill="1" applyBorder="1" applyAlignment="1">
      <alignment horizontal="right"/>
    </xf>
    <xf numFmtId="3" fontId="7" fillId="2" borderId="4" xfId="0" applyNumberFormat="1" applyFont="1" applyFill="1" applyBorder="1" applyAlignment="1">
      <alignment horizontal="right"/>
    </xf>
    <xf numFmtId="3" fontId="6" fillId="0" borderId="0" xfId="0" applyNumberFormat="1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3" fontId="2" fillId="0" borderId="4" xfId="0" applyNumberFormat="1" applyFont="1" applyBorder="1"/>
    <xf numFmtId="0" fontId="3" fillId="3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/>
    </xf>
    <xf numFmtId="3" fontId="3" fillId="2" borderId="4" xfId="0" applyNumberFormat="1" applyFont="1" applyFill="1" applyBorder="1"/>
    <xf numFmtId="3" fontId="2" fillId="0" borderId="4" xfId="1" applyNumberFormat="1" applyFont="1" applyBorder="1"/>
    <xf numFmtId="0" fontId="3" fillId="2" borderId="4" xfId="0" applyFont="1" applyFill="1" applyBorder="1"/>
    <xf numFmtId="0" fontId="3" fillId="2" borderId="3" xfId="0" applyFont="1" applyFill="1" applyBorder="1" applyAlignment="1">
      <alignment vertical="center"/>
    </xf>
    <xf numFmtId="0" fontId="3" fillId="2" borderId="2" xfId="0" applyFont="1" applyFill="1" applyBorder="1"/>
    <xf numFmtId="0" fontId="2" fillId="0" borderId="2" xfId="0" applyFont="1" applyBorder="1"/>
    <xf numFmtId="9" fontId="2" fillId="0" borderId="2" xfId="0" applyNumberFormat="1" applyFont="1" applyBorder="1"/>
    <xf numFmtId="9" fontId="2" fillId="0" borderId="0" xfId="1" applyFont="1"/>
    <xf numFmtId="9" fontId="2" fillId="0" borderId="0" xfId="0" applyNumberFormat="1" applyFont="1"/>
    <xf numFmtId="0" fontId="2" fillId="0" borderId="2" xfId="0" applyFont="1" applyBorder="1" applyAlignment="1">
      <alignment horizontal="left"/>
    </xf>
    <xf numFmtId="9" fontId="3" fillId="2" borderId="2" xfId="1" applyFont="1" applyFill="1" applyBorder="1"/>
    <xf numFmtId="0" fontId="3" fillId="2" borderId="7" xfId="0" applyFont="1" applyFill="1" applyBorder="1" applyAlignment="1">
      <alignment vertical="center"/>
    </xf>
    <xf numFmtId="0" fontId="2" fillId="0" borderId="7" xfId="0" applyFont="1" applyBorder="1" applyAlignment="1">
      <alignment vertical="center"/>
    </xf>
    <xf numFmtId="3" fontId="2" fillId="0" borderId="7" xfId="0" applyNumberFormat="1" applyFont="1" applyBorder="1" applyAlignment="1">
      <alignment vertical="center"/>
    </xf>
    <xf numFmtId="0" fontId="2" fillId="0" borderId="7" xfId="0" applyFont="1" applyBorder="1"/>
    <xf numFmtId="3" fontId="3" fillId="2" borderId="7" xfId="0" applyNumberFormat="1" applyFont="1" applyFill="1" applyBorder="1" applyAlignment="1">
      <alignment vertical="center"/>
    </xf>
    <xf numFmtId="9" fontId="2" fillId="0" borderId="0" xfId="1" applyFont="1" applyBorder="1"/>
    <xf numFmtId="0" fontId="3" fillId="2" borderId="8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3" fontId="2" fillId="0" borderId="4" xfId="0" applyNumberFormat="1" applyFont="1" applyBorder="1" applyAlignment="1">
      <alignment horizontal="right"/>
    </xf>
    <xf numFmtId="3" fontId="2" fillId="0" borderId="4" xfId="1" applyNumberFormat="1" applyFont="1" applyBorder="1" applyAlignment="1">
      <alignment horizontal="right"/>
    </xf>
    <xf numFmtId="164" fontId="6" fillId="0" borderId="4" xfId="0" applyNumberFormat="1" applyFont="1" applyBorder="1"/>
    <xf numFmtId="3" fontId="3" fillId="2" borderId="4" xfId="0" applyNumberFormat="1" applyFont="1" applyFill="1" applyBorder="1" applyAlignment="1">
      <alignment horizontal="right"/>
    </xf>
    <xf numFmtId="3" fontId="3" fillId="3" borderId="4" xfId="0" applyNumberFormat="1" applyFont="1" applyFill="1" applyBorder="1" applyAlignment="1">
      <alignment horizontal="right"/>
    </xf>
    <xf numFmtId="3" fontId="3" fillId="3" borderId="4" xfId="1" applyNumberFormat="1" applyFont="1" applyFill="1" applyBorder="1" applyAlignment="1">
      <alignment horizontal="right"/>
    </xf>
    <xf numFmtId="0" fontId="2" fillId="0" borderId="4" xfId="0" applyFont="1" applyBorder="1" applyAlignment="1">
      <alignment wrapText="1"/>
    </xf>
    <xf numFmtId="0" fontId="3" fillId="0" borderId="0" xfId="0" applyFont="1" applyBorder="1" applyAlignment="1">
      <alignment vertical="center"/>
    </xf>
    <xf numFmtId="0" fontId="2" fillId="0" borderId="9" xfId="0" applyFont="1" applyBorder="1" applyAlignment="1">
      <alignment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3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7" fillId="0" borderId="0" xfId="0" applyFont="1"/>
    <xf numFmtId="0" fontId="2" fillId="0" borderId="0" xfId="0" applyFont="1" applyBorder="1"/>
    <xf numFmtId="0" fontId="2" fillId="0" borderId="4" xfId="0" applyFont="1" applyBorder="1" applyAlignment="1">
      <alignment horizontal="left" wrapText="1"/>
    </xf>
  </cellXfs>
  <cellStyles count="2">
    <cellStyle name="Normaallaad" xfId="0" builtinId="0"/>
    <cellStyle name="Protsent" xfId="1" builtinId="5"/>
  </cellStyles>
  <dxfs count="0"/>
  <tableStyles count="0" defaultTableStyle="TableStyleMedium2" defaultPivotStyle="PivotStyleLight16"/>
  <colors>
    <mruColors>
      <color rgb="FFD79397"/>
      <color rgb="FFF49397"/>
      <color rgb="FFF4BA7F"/>
      <color rgb="FFB1D385"/>
      <color rgb="FF7F97C3"/>
      <color rgb="FFF8D97F"/>
      <color rgb="FF7FC2E4"/>
      <color rgb="FFE0D7F0"/>
      <color rgb="FFB39CDB"/>
      <color rgb="FF8560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en-US" sz="1300" b="0"/>
              <a:t>Number of applications</a:t>
            </a:r>
          </a:p>
        </c:rich>
      </c:tx>
      <c:layout>
        <c:manualLayout>
          <c:xMode val="edge"/>
          <c:yMode val="edge"/>
          <c:x val="2.4569607843137279E-2"/>
          <c:y val="3.067632850241545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488001443001443"/>
          <c:y val="0.1362142857142857"/>
          <c:w val="0.57899206349206356"/>
          <c:h val="0.63689126984126998"/>
        </c:manualLayout>
      </c:layout>
      <c:pieChart>
        <c:varyColors val="1"/>
        <c:ser>
          <c:idx val="1"/>
          <c:order val="0"/>
          <c:tx>
            <c:strRef>
              <c:f>'Joonis 1'!$B$2</c:f>
              <c:strCache>
                <c:ptCount val="1"/>
                <c:pt idx="0">
                  <c:v>Number of applications</c:v>
                </c:pt>
              </c:strCache>
            </c:strRef>
          </c:tx>
          <c:spPr>
            <a:ln w="19050">
              <a:solidFill>
                <a:schemeClr val="bg1"/>
              </a:solidFill>
            </a:ln>
          </c:spPr>
          <c:dPt>
            <c:idx val="0"/>
            <c:bubble3D val="0"/>
            <c:spPr>
              <a:solidFill>
                <a:srgbClr val="8560C5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E-DC02-453C-A9FF-E4FE45A7B186}"/>
              </c:ext>
            </c:extLst>
          </c:dPt>
          <c:dPt>
            <c:idx val="1"/>
            <c:bubble3D val="0"/>
            <c:spPr>
              <a:solidFill>
                <a:srgbClr val="B39CDB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DC02-453C-A9FF-E4FE45A7B186}"/>
              </c:ext>
            </c:extLst>
          </c:dPt>
          <c:dPt>
            <c:idx val="2"/>
            <c:bubble3D val="0"/>
            <c:spPr>
              <a:solidFill>
                <a:srgbClr val="E0D7F0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10-DC02-453C-A9FF-E4FE45A7B186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AC6FEBAA-5B02-49E2-AB0C-ACE7996BE6D1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E4F01584-AD1E-4FD7-A359-F0CC685234AE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DC02-453C-A9FF-E4FE45A7B18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FAA09078-F0A2-4922-80D7-34E2C2275387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75C09FAA-9E77-4A96-AE72-A2521AABE52F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DC02-453C-A9FF-E4FE45A7B186}"/>
                </c:ext>
              </c:extLst>
            </c:dLbl>
            <c:dLbl>
              <c:idx val="2"/>
              <c:layout>
                <c:manualLayout>
                  <c:x val="0.15244155844155843"/>
                  <c:y val="-0.2222297619047619"/>
                </c:manualLayout>
              </c:layout>
              <c:tx>
                <c:rich>
                  <a:bodyPr/>
                  <a:lstStyle/>
                  <a:p>
                    <a:fld id="{84FFBD12-1C20-485B-82E6-DA7FA862239A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81A93C06-4712-41B2-B14D-852559306153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DC02-453C-A9FF-E4FE45A7B186}"/>
                </c:ext>
              </c:extLst>
            </c:dLbl>
            <c:spPr>
              <a:noFill/>
              <a:ln>
                <a:noFill/>
              </a:ln>
              <a:effectLst/>
            </c:sp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'Joonis 1'!$A$3:$A$5</c:f>
              <c:strCache>
                <c:ptCount val="3"/>
                <c:pt idx="0">
                  <c:v>Postdoctoral grant*</c:v>
                </c:pt>
                <c:pt idx="1">
                  <c:v>Starting grant</c:v>
                </c:pt>
                <c:pt idx="2">
                  <c:v>Team grant</c:v>
                </c:pt>
              </c:strCache>
            </c:strRef>
          </c:cat>
          <c:val>
            <c:numRef>
              <c:f>'Joonis 1'!$B$3:$B$5</c:f>
              <c:numCache>
                <c:formatCode>General</c:formatCode>
                <c:ptCount val="3"/>
                <c:pt idx="0">
                  <c:v>45</c:v>
                </c:pt>
                <c:pt idx="1">
                  <c:v>141</c:v>
                </c:pt>
                <c:pt idx="2">
                  <c:v>246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'Joonis 1'!$C$3:$C$5</c15:f>
                <c15:dlblRangeCache>
                  <c:ptCount val="3"/>
                  <c:pt idx="0">
                    <c:v>10%</c:v>
                  </c:pt>
                  <c:pt idx="1">
                    <c:v>33%</c:v>
                  </c:pt>
                  <c:pt idx="2">
                    <c:v>57%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DC02-453C-A9FF-E4FE45A7B186}"/>
            </c:ext>
          </c:extLst>
        </c:ser>
        <c:ser>
          <c:idx val="0"/>
          <c:order val="1"/>
          <c:tx>
            <c:strRef>
              <c:f>'Joonis 1'!$B$2</c:f>
              <c:strCache>
                <c:ptCount val="1"/>
                <c:pt idx="0">
                  <c:v>Number of applications</c:v>
                </c:pt>
              </c:strCache>
            </c:strRef>
          </c:tx>
          <c:dPt>
            <c:idx val="0"/>
            <c:bubble3D val="0"/>
            <c:spPr>
              <a:solidFill>
                <a:srgbClr val="8560C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C02-453C-A9FF-E4FE45A7B186}"/>
              </c:ext>
            </c:extLst>
          </c:dPt>
          <c:dPt>
            <c:idx val="1"/>
            <c:bubble3D val="0"/>
            <c:spPr>
              <a:solidFill>
                <a:srgbClr val="B39CD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C02-453C-A9FF-E4FE45A7B186}"/>
              </c:ext>
            </c:extLst>
          </c:dPt>
          <c:dPt>
            <c:idx val="2"/>
            <c:bubble3D val="0"/>
            <c:spPr>
              <a:solidFill>
                <a:srgbClr val="E0D7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DC02-453C-A9FF-E4FE45A7B186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B4141B7C-C415-4F7B-A812-7F3F0AA51075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5861489B-6FC6-4F0F-97F2-4A048232DF1A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C02-453C-A9FF-E4FE45A7B18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62B7A21-644B-4644-8982-6451618A2128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58ABECE6-6F35-4134-8471-68C211B89984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C02-453C-A9FF-E4FE45A7B186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A0411033-566F-45C3-9376-345B3BE02D23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A0D8B796-2BE7-4E7B-B5C7-975C2502E06F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C02-453C-A9FF-E4FE45A7B1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et-EE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'Joonis 1'!$A$3:$A$5</c:f>
              <c:strCache>
                <c:ptCount val="3"/>
                <c:pt idx="0">
                  <c:v>Postdoctoral grant*</c:v>
                </c:pt>
                <c:pt idx="1">
                  <c:v>Starting grant</c:v>
                </c:pt>
                <c:pt idx="2">
                  <c:v>Team grant</c:v>
                </c:pt>
              </c:strCache>
            </c:strRef>
          </c:cat>
          <c:val>
            <c:numRef>
              <c:f>'Joonis 1'!$B$3:$B$5</c:f>
              <c:numCache>
                <c:formatCode>General</c:formatCode>
                <c:ptCount val="3"/>
                <c:pt idx="0">
                  <c:v>45</c:v>
                </c:pt>
                <c:pt idx="1">
                  <c:v>141</c:v>
                </c:pt>
                <c:pt idx="2">
                  <c:v>246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'Joonis 1'!$C$3:$C$5</c15:f>
                <c15:dlblRangeCache>
                  <c:ptCount val="3"/>
                  <c:pt idx="0">
                    <c:v>10%</c:v>
                  </c:pt>
                  <c:pt idx="1">
                    <c:v>33%</c:v>
                  </c:pt>
                  <c:pt idx="2">
                    <c:v>57%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C-DC02-453C-A9FF-E4FE45A7B186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3.7549062049062047E-2"/>
          <c:y val="0.77720674603174589"/>
          <c:w val="0.9"/>
          <c:h val="0.10819523809523809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t-E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et-EE" sz="1400"/>
              <a:t>Sum applied for 2026</a:t>
            </a:r>
            <a:endParaRPr lang="en-US" sz="1400"/>
          </a:p>
        </c:rich>
      </c:tx>
      <c:layout>
        <c:manualLayout>
          <c:xMode val="edge"/>
          <c:yMode val="edge"/>
          <c:x val="2.4569607843137279E-2"/>
          <c:y val="3.067632850241545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219119769119769"/>
          <c:y val="0.1288765873015873"/>
          <c:w val="0.57441053391053387"/>
          <c:h val="0.6318515873015873"/>
        </c:manualLayout>
      </c:layout>
      <c:pieChart>
        <c:varyColors val="1"/>
        <c:ser>
          <c:idx val="1"/>
          <c:order val="0"/>
          <c:tx>
            <c:strRef>
              <c:f>'Joonis 1'!$D$2</c:f>
              <c:strCache>
                <c:ptCount val="1"/>
                <c:pt idx="0">
                  <c:v>Sum applied for 2026</c:v>
                </c:pt>
              </c:strCache>
            </c:strRef>
          </c:tx>
          <c:spPr>
            <a:ln w="19050">
              <a:solidFill>
                <a:schemeClr val="bg1"/>
              </a:solidFill>
            </a:ln>
          </c:spPr>
          <c:dPt>
            <c:idx val="0"/>
            <c:bubble3D val="0"/>
            <c:spPr>
              <a:solidFill>
                <a:srgbClr val="8560C5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5D06-45F3-B10C-F73DBD8537DF}"/>
              </c:ext>
            </c:extLst>
          </c:dPt>
          <c:dPt>
            <c:idx val="1"/>
            <c:bubble3D val="0"/>
            <c:spPr>
              <a:solidFill>
                <a:srgbClr val="B39CDB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5D06-45F3-B10C-F73DBD8537DF}"/>
              </c:ext>
            </c:extLst>
          </c:dPt>
          <c:dPt>
            <c:idx val="2"/>
            <c:bubble3D val="0"/>
            <c:spPr>
              <a:solidFill>
                <a:srgbClr val="E0D7F0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5D06-45F3-B10C-F73DBD8537DF}"/>
              </c:ext>
            </c:extLst>
          </c:dPt>
          <c:dLbls>
            <c:dLbl>
              <c:idx val="0"/>
              <c:layout>
                <c:manualLayout>
                  <c:x val="-2.748917748917749E-2"/>
                  <c:y val="2.1472420634920636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/>
                    </a:pPr>
                    <a:fld id="{67EEBC87-3060-4277-9978-0BA456651E7D}" type="CELLRANGE">
                      <a:rPr lang="en-US" baseline="0"/>
                      <a:pPr>
                        <a:defRPr/>
                      </a:pPr>
                      <a:t>[LAHTRIVAHEMIK]</a:t>
                    </a:fld>
                    <a:r>
                      <a:rPr lang="en-US" baseline="0"/>
                      <a:t>
</a:t>
                    </a:r>
                    <a:fld id="{1580D9DE-87C6-4571-ABEF-5ACA0389FB04}" type="VALUE">
                      <a:rPr lang="en-US" baseline="0"/>
                      <a:pPr>
                        <a:defRPr/>
                      </a:pPr>
                      <a:t>[VÄÄRTUS]</a:t>
                    </a:fld>
                    <a:endParaRPr lang="en-US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0581709956709957"/>
                      <c:h val="0.18646825396825395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5D06-45F3-B10C-F73DBD8537DF}"/>
                </c:ext>
              </c:extLst>
            </c:dLbl>
            <c:dLbl>
              <c:idx val="1"/>
              <c:layout>
                <c:manualLayout>
                  <c:x val="-3.5342171717171716E-2"/>
                  <c:y val="2.8771825396825396E-2"/>
                </c:manualLayout>
              </c:layout>
              <c:tx>
                <c:rich>
                  <a:bodyPr/>
                  <a:lstStyle/>
                  <a:p>
                    <a:fld id="{3AEBAB2A-650D-4099-8E88-F0D13D527366}" type="CELLRANGE">
                      <a:rPr lang="en-US" baseline="0"/>
                      <a:pPr/>
                      <a:t>[LAHTRIVAHEMIK]</a:t>
                    </a:fld>
                    <a:r>
                      <a:rPr lang="en-US" baseline="0"/>
                      <a:t>
</a:t>
                    </a:r>
                    <a:fld id="{125E381A-3B16-4401-955B-17213C0114C1}" type="VALUE">
                      <a:rPr lang="en-US" baseline="0"/>
                      <a:pPr/>
                      <a:t>[VÄÄRTUS]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7461688311688309"/>
                      <c:h val="0.19964722222222223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D06-45F3-B10C-F73DBD8537DF}"/>
                </c:ext>
              </c:extLst>
            </c:dLbl>
            <c:dLbl>
              <c:idx val="2"/>
              <c:layout>
                <c:manualLayout>
                  <c:x val="0.1314628427128427"/>
                  <c:y val="-5.4038888888888886E-2"/>
                </c:manualLayout>
              </c:layout>
              <c:tx>
                <c:rich>
                  <a:bodyPr/>
                  <a:lstStyle/>
                  <a:p>
                    <a:fld id="{FEEA992E-B19F-4A4B-98D8-7FF9A6A56E78}" type="CELLRANGE">
                      <a:rPr lang="en-US" baseline="0"/>
                      <a:pPr/>
                      <a:t>[LAHTRIVAHEMIK]</a:t>
                    </a:fld>
                    <a:r>
                      <a:rPr lang="en-US" baseline="0"/>
                      <a:t>
</a:t>
                    </a:r>
                    <a:fld id="{0FBA789C-87E3-42D3-B48F-221560ED0380}" type="VALUE">
                      <a:rPr lang="en-US" baseline="0"/>
                      <a:pPr/>
                      <a:t>[VÄÄRTUS]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46068627450980393"/>
                      <c:h val="0.17326445520855882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5D06-45F3-B10C-F73DBD8537DF}"/>
                </c:ext>
              </c:extLst>
            </c:dLbl>
            <c:spPr>
              <a:noFill/>
              <a:ln>
                <a:noFill/>
              </a:ln>
              <a:effectLst/>
            </c:sp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'Joonis 1'!$A$3:$A$5</c:f>
              <c:strCache>
                <c:ptCount val="3"/>
                <c:pt idx="0">
                  <c:v>Postdoctoral grant*</c:v>
                </c:pt>
                <c:pt idx="1">
                  <c:v>Starting grant</c:v>
                </c:pt>
                <c:pt idx="2">
                  <c:v>Team grant</c:v>
                </c:pt>
              </c:strCache>
            </c:strRef>
          </c:cat>
          <c:val>
            <c:numRef>
              <c:f>'Joonis 1'!$D$3:$D$5</c:f>
              <c:numCache>
                <c:formatCode>#,##0</c:formatCode>
                <c:ptCount val="3"/>
                <c:pt idx="0">
                  <c:v>3420000</c:v>
                </c:pt>
                <c:pt idx="1">
                  <c:v>14392358</c:v>
                </c:pt>
                <c:pt idx="2">
                  <c:v>55602150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'Joonis 1'!$E$3:$E$5</c15:f>
                <c15:dlblRangeCache>
                  <c:ptCount val="3"/>
                  <c:pt idx="0">
                    <c:v>4,7%</c:v>
                  </c:pt>
                  <c:pt idx="1">
                    <c:v>19,6%</c:v>
                  </c:pt>
                  <c:pt idx="2">
                    <c:v>75,7%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6-5D06-45F3-B10C-F73DBD8537DF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47"/>
      </c:pieChart>
    </c:plotArea>
    <c:legend>
      <c:legendPos val="b"/>
      <c:layout>
        <c:manualLayout>
          <c:xMode val="edge"/>
          <c:yMode val="edge"/>
          <c:x val="3.7549019607843133E-2"/>
          <c:y val="0.77720674603174589"/>
          <c:w val="0.9"/>
          <c:h val="0.10819523809523809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 rtl="0">
            <a:defRPr/>
          </a:pPr>
          <a:endParaRPr lang="et-E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1000" b="0" i="0" u="none" strike="noStrike" kern="1200" baseline="0">
          <a:solidFill>
            <a:schemeClr val="tx1"/>
          </a:solidFill>
          <a:latin typeface="+mj-lt"/>
          <a:ea typeface="+mn-ea"/>
          <a:cs typeface="+mn-cs"/>
        </a:defRPr>
      </a:pPr>
      <a:endParaRPr lang="et-EE"/>
    </a:p>
  </c:txPr>
  <c:printSettings>
    <c:headerFooter/>
    <c:pageMargins b="0.75" l="0.7" r="0.7" t="0.75" header="0.3" footer="0.3"/>
    <c:pageSetup/>
  </c:printSettings>
  <c:userShapes r:id="rId1"/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size">
        <cx:f>_xlchart.v1.2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t-EE" sz="1200" b="0" i="0" baseline="0">
                <a:effectLst/>
                <a:latin typeface="+mj-lt"/>
              </a:rPr>
              <a:t>Proportions of the number of applications</a:t>
            </a:r>
            <a:endParaRPr lang="et-EE" sz="1200">
              <a:effectLst/>
              <a:latin typeface="+mj-lt"/>
            </a:endParaRPr>
          </a:p>
        </cx:rich>
      </cx:tx>
    </cx:title>
    <cx:plotArea>
      <cx:plotAreaRegion>
        <cx:series layoutId="treemap" uniqueId="{20ED6F29-056D-4314-B6CA-942E90BBFDB5}">
          <cx:tx>
            <cx:txData>
              <cx:f>_xlchart.v1.1</cx:f>
              <cx:v>Proportions of the number of applications</cx:v>
            </cx:txData>
          </cx:tx>
          <cx:dataPt idx="0">
            <cx:spPr>
              <a:solidFill>
                <a:srgbClr val="7FC2E4"/>
              </a:solidFill>
            </cx:spPr>
          </cx:dataPt>
          <cx:dataPt idx="1">
            <cx:spPr>
              <a:pattFill prst="pct80">
                <a:fgClr>
                  <a:srgbClr val="7FC2E4"/>
                </a:fgClr>
                <a:bgClr>
                  <a:sysClr val="window" lastClr="FFFFFF"/>
                </a:bgClr>
              </a:pattFill>
            </cx:spPr>
          </cx:dataPt>
          <cx:dataPt idx="2">
            <cx:spPr>
              <a:solidFill>
                <a:srgbClr val="F8D97F"/>
              </a:solidFill>
            </cx:spPr>
          </cx:dataPt>
          <cx:dataPt idx="3">
            <cx:spPr>
              <a:solidFill>
                <a:srgbClr val="7F97C3"/>
              </a:solidFill>
            </cx:spPr>
          </cx:dataPt>
          <cx:dataPt idx="4">
            <cx:spPr>
              <a:solidFill>
                <a:srgbClr val="B1D385"/>
              </a:solidFill>
            </cx:spPr>
          </cx:dataPt>
          <cx:dataPt idx="5">
            <cx:spPr>
              <a:solidFill>
                <a:srgbClr val="F4BA7F"/>
              </a:solidFill>
            </cx:spPr>
          </cx:dataPt>
          <cx:dataPt idx="6">
            <cx:spPr>
              <a:solidFill>
                <a:srgbClr val="D79397"/>
              </a:solidFill>
            </cx:spPr>
          </cx:dataPt>
          <cx:dataLabels pos="inEnd">
            <cx:txPr>
              <a:bodyPr vertOverflow="overflow" horzOverflow="overflow" wrap="square" lIns="0" tIns="0" rIns="0" bIns="0"/>
              <a:lstStyle/>
              <a:p>
                <a:pPr algn="ctr" rtl="0">
                  <a:defRPr sz="1000" b="1" i="0">
                    <a:solidFill>
                      <a:schemeClr val="tx1"/>
                    </a:solidFill>
                    <a:latin typeface="Calibri Light" panose="020F0302020204030204" pitchFamily="34" charset="0"/>
                    <a:ea typeface="Calibri Light" panose="020F0302020204030204" pitchFamily="34" charset="0"/>
                    <a:cs typeface="Calibri Light" panose="020F0302020204030204" pitchFamily="34" charset="0"/>
                  </a:defRPr>
                </a:pPr>
                <a:endParaRPr lang="et-EE" sz="1000" b="1">
                  <a:solidFill>
                    <a:schemeClr val="tx1"/>
                  </a:solidFill>
                  <a:latin typeface="Calibri Light" panose="020F0302020204030204" pitchFamily="34" charset="0"/>
                  <a:cs typeface="Calibri Light" panose="020F0302020204030204" pitchFamily="34" charset="0"/>
                </a:endParaRPr>
              </a:p>
            </cx:txPr>
            <cx:visibility seriesName="0" categoryName="1" value="1"/>
            <cx:separator> </cx:separator>
          </cx:dataLabels>
          <cx:dataId val="0"/>
          <cx:layoutPr>
            <cx:parentLabelLayout val="overlapping"/>
          </cx:layoutPr>
        </cx:series>
      </cx:plotAreaRegion>
    </cx:plotArea>
  </cx:chart>
  <cx:spPr>
    <a:ln>
      <a:noFill/>
    </a:ln>
  </cx:spPr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</cx:f>
      </cx:strDim>
      <cx:numDim type="size">
        <cx:f>_xlchart.v1.5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>
                <a:latin typeface="+mj-lt"/>
                <a:ea typeface="Calibri Light" panose="020F0302020204030204" pitchFamily="34" charset="0"/>
                <a:cs typeface="Calibri Light" panose="020F0302020204030204" pitchFamily="34" charset="0"/>
              </a:defRPr>
            </a:pPr>
            <a:r>
              <a:rPr lang="et-EE" sz="12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effectLst/>
                <a:latin typeface="+mj-lt"/>
                <a:ea typeface="Calibri" panose="020F0502020204030204" pitchFamily="34" charset="0"/>
                <a:cs typeface="Calibri" panose="020F0502020204030204" pitchFamily="34" charset="0"/>
              </a:rPr>
              <a:t>Proportions of the sum applied </a:t>
            </a:r>
            <a:endParaRPr lang="et-EE" sz="1200" b="0" i="0" u="none" strike="noStrike" baseline="0">
              <a:solidFill>
                <a:schemeClr val="tx1"/>
              </a:solidFill>
              <a:latin typeface="+mj-lt"/>
              <a:cs typeface="Calibri Light" panose="020F0302020204030204" pitchFamily="34" charset="0"/>
            </a:endParaRPr>
          </a:p>
        </cx:rich>
      </cx:tx>
    </cx:title>
    <cx:plotArea>
      <cx:plotAreaRegion>
        <cx:series layoutId="treemap" uniqueId="{474E121A-C1DC-4CD7-AE44-597BFE790DC6}">
          <cx:tx>
            <cx:txData>
              <cx:f>_xlchart.v1.4</cx:f>
              <cx:v>Proportions of the sum applied </cx:v>
            </cx:txData>
          </cx:tx>
          <cx:dataPt idx="0">
            <cx:spPr>
              <a:solidFill>
                <a:srgbClr val="7FC2E4"/>
              </a:solidFill>
            </cx:spPr>
          </cx:dataPt>
          <cx:dataPt idx="1">
            <cx:spPr>
              <a:pattFill prst="pct80">
                <a:fgClr>
                  <a:srgbClr val="7FC2E4"/>
                </a:fgClr>
                <a:bgClr>
                  <a:sysClr val="window" lastClr="FFFFFF"/>
                </a:bgClr>
              </a:pattFill>
            </cx:spPr>
          </cx:dataPt>
          <cx:dataPt idx="2">
            <cx:spPr>
              <a:solidFill>
                <a:srgbClr val="F8D97F"/>
              </a:solidFill>
            </cx:spPr>
          </cx:dataPt>
          <cx:dataPt idx="3">
            <cx:spPr>
              <a:solidFill>
                <a:srgbClr val="7F97C3"/>
              </a:solidFill>
            </cx:spPr>
          </cx:dataPt>
          <cx:dataPt idx="4">
            <cx:spPr>
              <a:solidFill>
                <a:srgbClr val="B1D385"/>
              </a:solidFill>
            </cx:spPr>
          </cx:dataPt>
          <cx:dataPt idx="5">
            <cx:spPr>
              <a:solidFill>
                <a:srgbClr val="F4BA7F"/>
              </a:solidFill>
            </cx:spPr>
          </cx:dataPt>
          <cx:dataPt idx="6">
            <cx:spPr>
              <a:solidFill>
                <a:srgbClr val="D79397"/>
              </a:solidFill>
            </cx:spPr>
          </cx:dataPt>
          <cx:dataLabels pos="inEnd"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1000" b="1">
                    <a:solidFill>
                      <a:schemeClr val="tx1"/>
                    </a:solidFill>
                    <a:latin typeface="+mj-lt"/>
                    <a:ea typeface="Calibri Light" panose="020F0302020204030204" pitchFamily="34" charset="0"/>
                    <a:cs typeface="Calibri Light" panose="020F0302020204030204" pitchFamily="34" charset="0"/>
                  </a:defRPr>
                </a:pPr>
                <a:endParaRPr lang="et-EE" sz="1000" b="1" i="0" u="none" strike="noStrike" baseline="0">
                  <a:solidFill>
                    <a:schemeClr val="tx1"/>
                  </a:solidFill>
                  <a:latin typeface="+mj-lt"/>
                  <a:cs typeface="Calibri Light" panose="020F0302020204030204" pitchFamily="34" charset="0"/>
                </a:endParaRPr>
              </a:p>
            </cx:txPr>
            <cx:visibility seriesName="0" categoryName="1" value="1"/>
            <cx:separator> </cx:separator>
          </cx:dataLabels>
          <cx:dataId val="0"/>
          <cx:layoutPr>
            <cx:parentLabelLayout val="overlapping"/>
          </cx:layoutPr>
        </cx:series>
      </cx:plotAreaRegion>
    </cx:plotArea>
  </cx:chart>
  <cx:spPr>
    <a:ln>
      <a:noFill/>
    </a:ln>
  </cx:spPr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14/relationships/chartEx" Target="../charts/chartEx2.xml"/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7</xdr:row>
      <xdr:rowOff>157161</xdr:rowOff>
    </xdr:from>
    <xdr:to>
      <xdr:col>3</xdr:col>
      <xdr:colOff>819450</xdr:colOff>
      <xdr:row>21</xdr:row>
      <xdr:rowOff>10161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1A4E151-0E4F-C62C-590D-ECF68F0028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152400</xdr:colOff>
      <xdr:row>7</xdr:row>
      <xdr:rowOff>76200</xdr:rowOff>
    </xdr:from>
    <xdr:to>
      <xdr:col>8</xdr:col>
      <xdr:colOff>38325</xdr:colOff>
      <xdr:row>20</xdr:row>
      <xdr:rowOff>119700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6D9186A1-DF86-4B70-9AEC-1093704EC6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0.30194</cdr:x>
      <cdr:y>0.89531</cdr:y>
    </cdr:from>
    <cdr:to>
      <cdr:x>0.87126</cdr:x>
      <cdr:y>0.99858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E2C73E08-7E7F-4869-9897-19B58913D53B}"/>
            </a:ext>
          </a:extLst>
        </cdr:cNvPr>
        <cdr:cNvSpPr txBox="1"/>
      </cdr:nvSpPr>
      <cdr:spPr>
        <a:xfrm xmlns:a="http://schemas.openxmlformats.org/drawingml/2006/main">
          <a:off x="983674" y="2256181"/>
          <a:ext cx="1854775" cy="2602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t-EE" sz="1100" b="1">
              <a:effectLst/>
              <a:latin typeface="+mn-lt"/>
              <a:ea typeface="+mn-ea"/>
              <a:cs typeface="+mn-cs"/>
            </a:rPr>
            <a:t>Total</a:t>
          </a:r>
          <a:r>
            <a:rPr lang="et-EE" sz="1100" b="1" baseline="0">
              <a:effectLst/>
              <a:latin typeface="+mn-lt"/>
              <a:ea typeface="+mn-ea"/>
              <a:cs typeface="+mn-cs"/>
            </a:rPr>
            <a:t> of </a:t>
          </a:r>
          <a:r>
            <a:rPr lang="et-EE" sz="1100" b="1">
              <a:latin typeface="+mj-lt"/>
            </a:rPr>
            <a:t>432 applications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0.30194</cdr:x>
      <cdr:y>0.89153</cdr:y>
    </cdr:from>
    <cdr:to>
      <cdr:x>0.86935</cdr:x>
      <cdr:y>0.9948</cdr:y>
    </cdr:to>
    <cdr:sp macro="" textlink="">
      <cdr:nvSpPr>
        <cdr:cNvPr id="3" name="TextBox 1">
          <a:extLst xmlns:a="http://schemas.openxmlformats.org/drawingml/2006/main">
            <a:ext uri="{FF2B5EF4-FFF2-40B4-BE49-F238E27FC236}">
              <a16:creationId xmlns:a16="http://schemas.microsoft.com/office/drawing/2014/main" id="{E2C73E08-7E7F-4869-9897-19B58913D53B}"/>
            </a:ext>
          </a:extLst>
        </cdr:cNvPr>
        <cdr:cNvSpPr txBox="1"/>
      </cdr:nvSpPr>
      <cdr:spPr>
        <a:xfrm xmlns:a="http://schemas.openxmlformats.org/drawingml/2006/main">
          <a:off x="836978" y="2246653"/>
          <a:ext cx="1572847" cy="2602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t-EE" sz="1100" b="1">
              <a:effectLst/>
              <a:latin typeface="+mn-lt"/>
              <a:ea typeface="+mn-ea"/>
              <a:cs typeface="+mn-cs"/>
            </a:rPr>
            <a:t>Total of</a:t>
          </a:r>
          <a:r>
            <a:rPr lang="et-EE" sz="1100" b="1">
              <a:latin typeface="+mj-lt"/>
            </a:rPr>
            <a:t> 73,4 mln EUR 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23812</xdr:rowOff>
    </xdr:from>
    <xdr:to>
      <xdr:col>7</xdr:col>
      <xdr:colOff>574950</xdr:colOff>
      <xdr:row>15</xdr:row>
      <xdr:rowOff>56812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Diagramm 1">
              <a:extLst>
                <a:ext uri="{FF2B5EF4-FFF2-40B4-BE49-F238E27FC236}">
                  <a16:creationId xmlns:a16="http://schemas.microsoft.com/office/drawing/2014/main" id="{0CC00C71-CC20-411B-B524-88CE6F32FF6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943600" y="214312"/>
              <a:ext cx="2880000" cy="2700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t-EE" sz="1100"/>
                <a:t>See diagramm pole teie Exceli versioonis saadaval.
Kui redigeerite seda kujundit või salvestate selle töövihiku mõnes muus failivormingus, rikute diagrammi jäädavalt.</a:t>
              </a:r>
            </a:p>
          </xdr:txBody>
        </xdr:sp>
      </mc:Fallback>
    </mc:AlternateContent>
    <xdr:clientData/>
  </xdr:twoCellAnchor>
  <xdr:twoCellAnchor>
    <xdr:from>
      <xdr:col>8</xdr:col>
      <xdr:colOff>233362</xdr:colOff>
      <xdr:row>1</xdr:row>
      <xdr:rowOff>4762</xdr:rowOff>
    </xdr:from>
    <xdr:to>
      <xdr:col>13</xdr:col>
      <xdr:colOff>65362</xdr:colOff>
      <xdr:row>15</xdr:row>
      <xdr:rowOff>37762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Diagramm 2">
              <a:extLst>
                <a:ext uri="{FF2B5EF4-FFF2-40B4-BE49-F238E27FC236}">
                  <a16:creationId xmlns:a16="http://schemas.microsoft.com/office/drawing/2014/main" id="{BC63276A-495D-4767-A675-EC1E68FC0AA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091612" y="195262"/>
              <a:ext cx="2880000" cy="2700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t-EE" sz="1100"/>
                <a:t>See diagramm pole teie Exceli versioonis saadaval.
Kui redigeerite seda kujundit või salvestate selle töövihiku mõnes muus failivormingus, rikute diagrammi jäädavalt.</a:t>
              </a:r>
            </a:p>
          </xdr:txBody>
        </xdr:sp>
      </mc:Fallback>
    </mc:AlternateContent>
    <xdr:clientData/>
  </xdr:twoCellAnchor>
</xdr:wsDr>
</file>

<file path=xl/theme/theme1.xml><?xml version="1.0" encoding="utf-8"?>
<a:theme xmlns:a="http://schemas.openxmlformats.org/drawingml/2006/main" name="Office’i kujundus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E2558-8843-49A4-BB3D-02E86073B320}">
  <dimension ref="A1:AF146"/>
  <sheetViews>
    <sheetView workbookViewId="0"/>
  </sheetViews>
  <sheetFormatPr defaultRowHeight="15" x14ac:dyDescent="0.25"/>
  <cols>
    <col min="1" max="1" width="17.7109375" customWidth="1"/>
    <col min="2" max="2" width="9.28515625" customWidth="1"/>
    <col min="3" max="3" width="14.85546875" style="3" customWidth="1"/>
    <col min="4" max="4" width="18.7109375" customWidth="1"/>
    <col min="5" max="5" width="17.85546875" customWidth="1"/>
    <col min="6" max="8" width="9.28515625" bestFit="1" customWidth="1"/>
    <col min="9" max="9" width="12.28515625" customWidth="1"/>
    <col min="10" max="10" width="12.5703125" customWidth="1"/>
    <col min="11" max="11" width="11.7109375" customWidth="1"/>
    <col min="12" max="12" width="12.5703125" customWidth="1"/>
    <col min="13" max="13" width="9.140625" customWidth="1"/>
    <col min="16" max="29" width="9.140625" customWidth="1"/>
  </cols>
  <sheetData>
    <row r="1" spans="1:10" x14ac:dyDescent="0.25">
      <c r="A1" s="74" t="s">
        <v>11</v>
      </c>
      <c r="B1" s="22"/>
      <c r="C1" s="27"/>
      <c r="D1" s="22"/>
      <c r="E1" s="22"/>
      <c r="F1" s="22"/>
      <c r="G1" s="22"/>
      <c r="H1" s="22"/>
      <c r="I1" s="22"/>
      <c r="J1" s="22"/>
    </row>
    <row r="2" spans="1:10" x14ac:dyDescent="0.25">
      <c r="A2" s="28" t="s">
        <v>3</v>
      </c>
      <c r="B2" s="68" t="s">
        <v>13</v>
      </c>
      <c r="C2" s="69"/>
      <c r="D2" s="68" t="s">
        <v>14</v>
      </c>
      <c r="E2" s="69"/>
      <c r="F2" s="22"/>
      <c r="G2" s="22"/>
      <c r="H2" s="22"/>
      <c r="I2" s="22"/>
      <c r="J2" s="22"/>
    </row>
    <row r="3" spans="1:10" x14ac:dyDescent="0.25">
      <c r="A3" s="23" t="s">
        <v>8</v>
      </c>
      <c r="B3" s="23">
        <v>45</v>
      </c>
      <c r="C3" s="29">
        <f>B3/$B$6</f>
        <v>0.10416666666666667</v>
      </c>
      <c r="D3" s="30">
        <v>3420000</v>
      </c>
      <c r="E3" s="61">
        <v>4.65848001915262E-2</v>
      </c>
      <c r="F3" s="22"/>
      <c r="G3" s="22"/>
      <c r="H3" s="22"/>
      <c r="I3" s="22"/>
      <c r="J3" s="22"/>
    </row>
    <row r="4" spans="1:10" x14ac:dyDescent="0.25">
      <c r="A4" s="23" t="s">
        <v>9</v>
      </c>
      <c r="B4" s="23">
        <v>141</v>
      </c>
      <c r="C4" s="29">
        <f>B4/$B$6</f>
        <v>0.3263888888888889</v>
      </c>
      <c r="D4" s="30">
        <v>14392358</v>
      </c>
      <c r="E4" s="61">
        <v>0.19604237876482827</v>
      </c>
      <c r="F4" s="22"/>
      <c r="G4" s="22"/>
      <c r="H4" s="22"/>
      <c r="I4" s="22"/>
      <c r="J4" s="22"/>
    </row>
    <row r="5" spans="1:10" x14ac:dyDescent="0.25">
      <c r="A5" s="22" t="s">
        <v>10</v>
      </c>
      <c r="B5" s="23">
        <v>246</v>
      </c>
      <c r="C5" s="29">
        <f>B5/$B$6</f>
        <v>0.56944444444444442</v>
      </c>
      <c r="D5" s="30">
        <v>55602150</v>
      </c>
      <c r="E5" s="61">
        <v>0.75737282104364556</v>
      </c>
      <c r="F5" s="22"/>
      <c r="G5" s="22"/>
      <c r="H5" s="22"/>
      <c r="I5" s="22"/>
      <c r="J5" s="22"/>
    </row>
    <row r="6" spans="1:10" x14ac:dyDescent="0.25">
      <c r="A6" s="31" t="s">
        <v>0</v>
      </c>
      <c r="B6" s="31">
        <f>SUM(B3:B5)</f>
        <v>432</v>
      </c>
      <c r="C6" s="32">
        <f>B6/$B$6</f>
        <v>1</v>
      </c>
      <c r="D6" s="33">
        <f>SUM(D3:D5)</f>
        <v>73414508</v>
      </c>
      <c r="E6" s="32">
        <f>D6/$D$6</f>
        <v>1</v>
      </c>
      <c r="F6" s="22"/>
      <c r="G6" s="22"/>
      <c r="H6" s="22"/>
      <c r="I6" s="22"/>
      <c r="J6" s="22"/>
    </row>
    <row r="7" spans="1:10" x14ac:dyDescent="0.25">
      <c r="A7" s="22" t="s">
        <v>12</v>
      </c>
      <c r="B7" s="22"/>
      <c r="C7" s="27"/>
      <c r="D7" s="22"/>
      <c r="E7" s="22"/>
      <c r="F7" s="22"/>
      <c r="G7" s="22"/>
      <c r="H7" s="22"/>
      <c r="I7" s="22"/>
      <c r="J7" s="22"/>
    </row>
    <row r="8" spans="1:10" x14ac:dyDescent="0.25">
      <c r="A8" s="22"/>
      <c r="B8" s="22"/>
      <c r="C8" s="27"/>
      <c r="D8" s="22"/>
      <c r="E8" s="22"/>
      <c r="F8" s="22"/>
      <c r="G8" s="22"/>
      <c r="H8" s="22"/>
      <c r="I8" s="22"/>
      <c r="J8" s="22"/>
    </row>
    <row r="9" spans="1:10" x14ac:dyDescent="0.25">
      <c r="A9" s="22"/>
      <c r="B9" s="22"/>
      <c r="C9" s="27"/>
      <c r="D9" s="22"/>
      <c r="E9" s="22"/>
      <c r="F9" s="22"/>
      <c r="G9" s="22"/>
      <c r="H9" s="22"/>
      <c r="I9" s="22"/>
      <c r="J9" s="22"/>
    </row>
    <row r="10" spans="1:10" x14ac:dyDescent="0.25">
      <c r="A10" s="22"/>
      <c r="B10" s="22"/>
      <c r="C10" s="27"/>
      <c r="D10" s="22"/>
      <c r="E10" s="22"/>
      <c r="F10" s="22"/>
      <c r="G10" s="22"/>
      <c r="H10" s="22"/>
      <c r="I10" s="22"/>
      <c r="J10" s="22"/>
    </row>
    <row r="11" spans="1:10" x14ac:dyDescent="0.25">
      <c r="A11" s="22"/>
      <c r="B11" s="22"/>
      <c r="C11" s="27"/>
      <c r="D11" s="22"/>
      <c r="E11" s="22"/>
      <c r="F11" s="22"/>
      <c r="G11" s="22"/>
      <c r="H11" s="22"/>
      <c r="I11" s="22"/>
      <c r="J11" s="22"/>
    </row>
    <row r="12" spans="1:10" x14ac:dyDescent="0.25">
      <c r="A12" s="22"/>
      <c r="B12" s="22"/>
      <c r="C12" s="27"/>
      <c r="D12" s="22"/>
      <c r="E12" s="22"/>
      <c r="F12" s="22"/>
      <c r="G12" s="22"/>
      <c r="H12" s="22"/>
      <c r="I12" s="22"/>
      <c r="J12" s="22"/>
    </row>
    <row r="13" spans="1:10" x14ac:dyDescent="0.25">
      <c r="A13" s="22"/>
      <c r="B13" s="22"/>
      <c r="C13" s="27"/>
      <c r="D13" s="22"/>
      <c r="E13" s="22"/>
      <c r="F13" s="22"/>
      <c r="G13" s="22"/>
      <c r="H13" s="22"/>
      <c r="I13" s="22"/>
      <c r="J13" s="22"/>
    </row>
    <row r="14" spans="1:10" x14ac:dyDescent="0.25">
      <c r="A14" s="22"/>
      <c r="B14" s="22"/>
      <c r="C14" s="27"/>
      <c r="D14" s="22"/>
      <c r="E14" s="22"/>
      <c r="F14" s="22"/>
      <c r="G14" s="22"/>
      <c r="H14" s="22"/>
      <c r="I14" s="22"/>
      <c r="J14" s="22"/>
    </row>
    <row r="15" spans="1:10" x14ac:dyDescent="0.25">
      <c r="A15" s="22"/>
      <c r="B15" s="22"/>
      <c r="C15" s="27"/>
      <c r="D15" s="22"/>
      <c r="E15" s="22"/>
      <c r="F15" s="22"/>
      <c r="G15" s="22"/>
      <c r="H15" s="22"/>
      <c r="I15" s="22"/>
      <c r="J15" s="22"/>
    </row>
    <row r="16" spans="1:10" x14ac:dyDescent="0.25">
      <c r="A16" s="22"/>
      <c r="B16" s="22"/>
      <c r="C16" s="27"/>
      <c r="D16" s="22"/>
      <c r="E16" s="22"/>
      <c r="F16" s="22"/>
      <c r="G16" s="22"/>
      <c r="H16" s="22"/>
      <c r="I16" s="22"/>
      <c r="J16" s="22"/>
    </row>
    <row r="17" spans="1:17" x14ac:dyDescent="0.25">
      <c r="A17" s="22"/>
      <c r="B17" s="22"/>
      <c r="C17" s="27"/>
      <c r="D17" s="22"/>
      <c r="E17" s="22"/>
      <c r="F17" s="22"/>
      <c r="G17" s="22"/>
      <c r="H17" s="22"/>
      <c r="I17" s="22"/>
      <c r="J17" s="22"/>
    </row>
    <row r="18" spans="1:17" x14ac:dyDescent="0.25">
      <c r="A18" s="22"/>
      <c r="B18" s="22"/>
      <c r="C18" s="27"/>
      <c r="D18" s="22"/>
      <c r="E18" s="22"/>
      <c r="F18" s="22"/>
      <c r="G18" s="22"/>
      <c r="H18" s="22"/>
      <c r="I18" s="22"/>
      <c r="J18" s="22"/>
    </row>
    <row r="19" spans="1:17" x14ac:dyDescent="0.25">
      <c r="A19" s="22"/>
      <c r="B19" s="22"/>
      <c r="C19" s="27"/>
      <c r="D19" s="22"/>
      <c r="E19" s="22"/>
      <c r="F19" s="22"/>
      <c r="G19" s="22"/>
      <c r="H19" s="22"/>
      <c r="I19" s="22"/>
      <c r="J19" s="34"/>
    </row>
    <row r="20" spans="1:17" x14ac:dyDescent="0.25">
      <c r="A20" s="22"/>
      <c r="B20" s="22"/>
      <c r="C20" s="27"/>
      <c r="D20" s="22"/>
      <c r="E20" s="22"/>
      <c r="F20" s="22"/>
      <c r="G20" s="22"/>
      <c r="H20" s="22"/>
      <c r="I20" s="22"/>
      <c r="J20" s="22"/>
      <c r="K20" s="1"/>
    </row>
    <row r="21" spans="1:17" x14ac:dyDescent="0.25">
      <c r="A21" s="22"/>
      <c r="B21" s="22"/>
      <c r="C21" s="27"/>
      <c r="D21" s="22"/>
      <c r="E21" s="22"/>
      <c r="F21" s="22"/>
      <c r="G21" s="22"/>
      <c r="H21" s="22"/>
      <c r="I21" s="22"/>
      <c r="J21" s="22"/>
      <c r="K21" s="21"/>
    </row>
    <row r="22" spans="1:17" x14ac:dyDescent="0.25">
      <c r="A22" s="35"/>
      <c r="B22" s="22"/>
      <c r="C22" s="22"/>
      <c r="D22" s="36"/>
      <c r="E22" s="22"/>
      <c r="F22" s="22"/>
      <c r="G22" s="22"/>
      <c r="H22" s="22"/>
      <c r="I22" s="22"/>
      <c r="J22" s="22"/>
    </row>
    <row r="23" spans="1:17" x14ac:dyDescent="0.25">
      <c r="A23" s="22"/>
      <c r="B23" s="22"/>
      <c r="C23" s="27"/>
      <c r="D23" s="22"/>
      <c r="E23" s="36"/>
      <c r="F23" s="22"/>
      <c r="G23" s="22"/>
      <c r="H23" s="22"/>
      <c r="I23" s="22"/>
      <c r="J23" s="22"/>
    </row>
    <row r="24" spans="1:17" x14ac:dyDescent="0.25">
      <c r="A24" s="22"/>
      <c r="B24" s="22"/>
      <c r="C24" s="27"/>
      <c r="D24" s="22"/>
      <c r="E24" s="36"/>
      <c r="F24" s="22"/>
      <c r="G24" s="22"/>
      <c r="H24" s="22"/>
      <c r="I24" s="22"/>
      <c r="J24" s="22"/>
    </row>
    <row r="25" spans="1:17" x14ac:dyDescent="0.25">
      <c r="A25" s="22"/>
      <c r="B25" s="22"/>
      <c r="C25" s="27"/>
      <c r="D25" s="22"/>
      <c r="E25" s="36"/>
      <c r="F25" s="22"/>
      <c r="G25" s="22"/>
      <c r="H25" s="22"/>
      <c r="I25" s="22"/>
      <c r="J25" s="22"/>
    </row>
    <row r="26" spans="1:17" x14ac:dyDescent="0.25">
      <c r="A26" s="22"/>
      <c r="B26" s="22"/>
      <c r="C26" s="27"/>
      <c r="D26" s="22"/>
      <c r="E26" s="36"/>
      <c r="F26" s="22"/>
      <c r="G26" s="22"/>
      <c r="H26" s="22"/>
      <c r="I26" s="22"/>
      <c r="J26" s="22"/>
    </row>
    <row r="27" spans="1:17" x14ac:dyDescent="0.25">
      <c r="E27" s="12"/>
    </row>
    <row r="28" spans="1:17" x14ac:dyDescent="0.25">
      <c r="E28" s="11"/>
    </row>
    <row r="29" spans="1:17" x14ac:dyDescent="0.25">
      <c r="E29" s="11"/>
    </row>
    <row r="30" spans="1:17" x14ac:dyDescent="0.25">
      <c r="D30" s="12"/>
      <c r="E30" s="11"/>
      <c r="I30" s="13"/>
      <c r="J30" s="13"/>
      <c r="K30" s="13"/>
      <c r="L30" s="13"/>
      <c r="M30" s="13"/>
      <c r="N30" s="13"/>
      <c r="O30" s="13"/>
      <c r="P30" s="13"/>
      <c r="Q30" s="13"/>
    </row>
    <row r="31" spans="1:17" x14ac:dyDescent="0.25">
      <c r="E31" s="11"/>
    </row>
    <row r="32" spans="1:17" x14ac:dyDescent="0.25">
      <c r="E32" s="11"/>
    </row>
    <row r="33" spans="1:17" x14ac:dyDescent="0.25">
      <c r="E33" s="11"/>
    </row>
    <row r="34" spans="1:17" x14ac:dyDescent="0.25">
      <c r="E34" s="11"/>
    </row>
    <row r="35" spans="1:17" x14ac:dyDescent="0.25">
      <c r="A35" s="10"/>
      <c r="C35"/>
      <c r="D35" s="11"/>
    </row>
    <row r="36" spans="1:17" x14ac:dyDescent="0.25">
      <c r="A36" s="10"/>
      <c r="C36"/>
      <c r="D36" s="11"/>
    </row>
    <row r="37" spans="1:17" x14ac:dyDescent="0.25">
      <c r="A37" s="10"/>
      <c r="C37"/>
      <c r="D37" s="11"/>
    </row>
    <row r="38" spans="1:17" x14ac:dyDescent="0.25">
      <c r="A38" s="10"/>
      <c r="C38"/>
      <c r="D38" s="11"/>
      <c r="I38" s="13"/>
      <c r="J38" s="13"/>
      <c r="K38" s="13"/>
      <c r="L38" s="13"/>
      <c r="M38" s="13"/>
      <c r="N38" s="13"/>
      <c r="O38" s="13"/>
      <c r="P38" s="13"/>
      <c r="Q38" s="13"/>
    </row>
    <row r="66" spans="15:32" s="5" customFormat="1" x14ac:dyDescent="0.25">
      <c r="P66" s="17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</row>
    <row r="67" spans="15:32" s="2" customFormat="1" x14ac:dyDescent="0.25">
      <c r="P67" s="17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</row>
    <row r="68" spans="15:32" ht="15" customHeight="1" x14ac:dyDescent="0.25"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9"/>
      <c r="AE68" s="9"/>
      <c r="AF68" s="9"/>
    </row>
    <row r="69" spans="15:32" ht="15" customHeight="1" x14ac:dyDescent="0.25"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5"/>
      <c r="AE69" s="5"/>
      <c r="AF69" s="5"/>
    </row>
    <row r="70" spans="15:32" ht="15" customHeight="1" x14ac:dyDescent="0.25"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5"/>
      <c r="AE70" s="5"/>
      <c r="AF70" s="5"/>
    </row>
    <row r="71" spans="15:32" ht="15.75" customHeight="1" x14ac:dyDescent="0.25"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5"/>
      <c r="AE71" s="5"/>
      <c r="AF71" s="5"/>
    </row>
    <row r="72" spans="15:32" ht="15.75" customHeight="1" x14ac:dyDescent="0.25"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5"/>
      <c r="AE72" s="5"/>
      <c r="AF72" s="5"/>
    </row>
    <row r="73" spans="15:32" ht="15" customHeight="1" x14ac:dyDescent="0.25"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5"/>
      <c r="AE73" s="5"/>
      <c r="AF73" s="5"/>
    </row>
    <row r="74" spans="15:32" ht="15" customHeight="1" x14ac:dyDescent="0.25"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5"/>
      <c r="AE74" s="5"/>
      <c r="AF74" s="5"/>
    </row>
    <row r="75" spans="15:32" x14ac:dyDescent="0.25">
      <c r="O75" s="13"/>
      <c r="P75" s="13"/>
      <c r="Q75" s="15"/>
      <c r="R75" s="15"/>
      <c r="S75" s="15"/>
      <c r="T75" s="15"/>
      <c r="U75" s="15"/>
      <c r="V75" s="15"/>
      <c r="W75" s="15"/>
      <c r="X75" s="15"/>
      <c r="Y75" s="15"/>
      <c r="Z75" s="16"/>
      <c r="AA75" s="15"/>
      <c r="AB75" s="15"/>
      <c r="AC75" s="16"/>
      <c r="AD75" s="5"/>
      <c r="AE75" s="5"/>
      <c r="AF75" s="5"/>
    </row>
    <row r="76" spans="15:32" x14ac:dyDescent="0.25"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</row>
    <row r="77" spans="15:32" x14ac:dyDescent="0.25"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</row>
    <row r="78" spans="15:32" x14ac:dyDescent="0.25"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</row>
    <row r="79" spans="15:32" s="5" customFormat="1" x14ac:dyDescent="0.25"/>
    <row r="80" spans="15:32" s="5" customFormat="1" x14ac:dyDescent="0.25"/>
    <row r="81" spans="1:3" s="5" customFormat="1" x14ac:dyDescent="0.25"/>
    <row r="82" spans="1:3" s="5" customFormat="1" x14ac:dyDescent="0.25"/>
    <row r="83" spans="1:3" s="5" customFormat="1" x14ac:dyDescent="0.25"/>
    <row r="84" spans="1:3" s="5" customFormat="1" x14ac:dyDescent="0.25"/>
    <row r="85" spans="1:3" s="5" customFormat="1" x14ac:dyDescent="0.25"/>
    <row r="86" spans="1:3" s="5" customFormat="1" x14ac:dyDescent="0.25"/>
    <row r="87" spans="1:3" s="5" customFormat="1" x14ac:dyDescent="0.25"/>
    <row r="88" spans="1:3" s="5" customFormat="1" x14ac:dyDescent="0.25"/>
    <row r="89" spans="1:3" s="5" customFormat="1" x14ac:dyDescent="0.25"/>
    <row r="90" spans="1:3" s="5" customFormat="1" x14ac:dyDescent="0.25"/>
    <row r="91" spans="1:3" s="5" customFormat="1" x14ac:dyDescent="0.25"/>
    <row r="92" spans="1:3" s="5" customFormat="1" x14ac:dyDescent="0.25"/>
    <row r="93" spans="1:3" s="5" customFormat="1" x14ac:dyDescent="0.25"/>
    <row r="94" spans="1:3" s="5" customFormat="1" x14ac:dyDescent="0.25"/>
    <row r="95" spans="1:3" s="5" customFormat="1" x14ac:dyDescent="0.25"/>
    <row r="96" spans="1:3" s="5" customFormat="1" x14ac:dyDescent="0.25">
      <c r="A96" s="6"/>
      <c r="C96" s="8"/>
    </row>
    <row r="114" spans="1:11" x14ac:dyDescent="0.25">
      <c r="I114" s="17"/>
      <c r="J114" s="17"/>
      <c r="K114" s="17"/>
    </row>
    <row r="115" spans="1:11" x14ac:dyDescent="0.25">
      <c r="I115" s="18"/>
      <c r="J115" s="18"/>
      <c r="K115" s="18"/>
    </row>
    <row r="116" spans="1:11" x14ac:dyDescent="0.25">
      <c r="I116" s="18"/>
      <c r="J116" s="18"/>
      <c r="K116" s="18"/>
    </row>
    <row r="117" spans="1:11" x14ac:dyDescent="0.25">
      <c r="C117" s="5"/>
      <c r="D117" s="5"/>
      <c r="E117" s="5"/>
    </row>
    <row r="118" spans="1:11" x14ac:dyDescent="0.25">
      <c r="C118" s="5"/>
      <c r="D118" s="5"/>
      <c r="E118" s="5"/>
    </row>
    <row r="119" spans="1:11" x14ac:dyDescent="0.25">
      <c r="A119" s="7"/>
      <c r="C119"/>
    </row>
    <row r="120" spans="1:11" x14ac:dyDescent="0.25">
      <c r="C120"/>
    </row>
    <row r="144" s="4" customFormat="1" x14ac:dyDescent="0.25"/>
    <row r="146" spans="1:1" x14ac:dyDescent="0.25">
      <c r="A146" s="7"/>
    </row>
  </sheetData>
  <mergeCells count="2">
    <mergeCell ref="B2:C2"/>
    <mergeCell ref="D2:E2"/>
  </mergeCells>
  <pageMargins left="0.7" right="0.7" top="0.75" bottom="0.75" header="0.3" footer="0.3"/>
  <pageSetup paperSize="9" orientation="portrait" r:id="rId1"/>
  <ignoredErrors>
    <ignoredError sqref="C6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D41B4-ED87-445C-AFAE-27DEBF88ABAF}">
  <dimension ref="A1:K22"/>
  <sheetViews>
    <sheetView workbookViewId="0">
      <selection activeCell="B33" sqref="B33"/>
    </sheetView>
  </sheetViews>
  <sheetFormatPr defaultRowHeight="15" x14ac:dyDescent="0.25"/>
  <cols>
    <col min="1" max="1" width="37" customWidth="1"/>
    <col min="2" max="2" width="44.140625" bestFit="1" customWidth="1"/>
    <col min="3" max="3" width="36.42578125" bestFit="1" customWidth="1"/>
  </cols>
  <sheetData>
    <row r="1" spans="1:11" x14ac:dyDescent="0.25">
      <c r="A1" s="70" t="s">
        <v>26</v>
      </c>
      <c r="B1" s="70"/>
      <c r="C1" s="70"/>
      <c r="D1" s="70"/>
      <c r="E1" s="70"/>
      <c r="F1" s="70"/>
      <c r="G1" s="12"/>
      <c r="H1" s="12"/>
      <c r="I1" s="12"/>
      <c r="J1" s="12"/>
      <c r="K1" s="12"/>
    </row>
    <row r="2" spans="1:11" x14ac:dyDescent="0.25">
      <c r="A2" s="43" t="s">
        <v>16</v>
      </c>
      <c r="B2" s="44" t="s">
        <v>17</v>
      </c>
      <c r="C2" s="44" t="s">
        <v>18</v>
      </c>
      <c r="D2" s="12"/>
      <c r="E2" s="12"/>
      <c r="F2" s="12"/>
      <c r="G2" s="12"/>
      <c r="H2" s="12"/>
      <c r="I2" s="12"/>
      <c r="J2" s="12"/>
      <c r="K2" s="12"/>
    </row>
    <row r="3" spans="1:11" x14ac:dyDescent="0.25">
      <c r="A3" s="45" t="s">
        <v>20</v>
      </c>
      <c r="B3" s="46">
        <v>0.17129629629629631</v>
      </c>
      <c r="C3" s="46">
        <v>0.166170656622803</v>
      </c>
      <c r="D3" s="47"/>
      <c r="E3" s="48"/>
      <c r="F3" s="12"/>
      <c r="G3" s="12"/>
      <c r="H3" s="12"/>
      <c r="I3" s="12"/>
      <c r="J3" s="12"/>
      <c r="K3" s="12"/>
    </row>
    <row r="4" spans="1:11" x14ac:dyDescent="0.25">
      <c r="A4" s="45" t="s">
        <v>19</v>
      </c>
      <c r="B4" s="46">
        <v>0.18981481481481483</v>
      </c>
      <c r="C4" s="46">
        <v>0.20021308322327788</v>
      </c>
      <c r="D4" s="47"/>
      <c r="E4" s="48"/>
      <c r="F4" s="12"/>
      <c r="G4" s="12"/>
      <c r="H4" s="12"/>
      <c r="I4" s="12"/>
      <c r="J4" s="12"/>
      <c r="K4" s="12"/>
    </row>
    <row r="5" spans="1:11" x14ac:dyDescent="0.25">
      <c r="A5" s="49" t="s">
        <v>21</v>
      </c>
      <c r="B5" s="46">
        <v>0.17824074074074073</v>
      </c>
      <c r="C5" s="46">
        <v>0.15665302830879149</v>
      </c>
      <c r="D5" s="48"/>
      <c r="E5" s="48"/>
      <c r="F5" s="12"/>
      <c r="G5" s="12"/>
      <c r="H5" s="12"/>
      <c r="I5" s="12"/>
      <c r="J5" s="12"/>
      <c r="K5" s="12"/>
    </row>
    <row r="6" spans="1:11" x14ac:dyDescent="0.25">
      <c r="A6" s="49" t="s">
        <v>22</v>
      </c>
      <c r="B6" s="46">
        <v>7.407407407407407E-2</v>
      </c>
      <c r="C6" s="46">
        <v>8.0978544458814597E-2</v>
      </c>
      <c r="D6" s="47"/>
      <c r="E6" s="48"/>
      <c r="F6" s="12"/>
      <c r="G6" s="12"/>
      <c r="H6" s="12"/>
      <c r="I6" s="12"/>
      <c r="J6" s="12"/>
      <c r="K6" s="12"/>
    </row>
    <row r="7" spans="1:11" x14ac:dyDescent="0.25">
      <c r="A7" s="45" t="s">
        <v>23</v>
      </c>
      <c r="B7" s="46">
        <v>6.25E-2</v>
      </c>
      <c r="C7" s="46">
        <v>6.5749510982216208E-2</v>
      </c>
      <c r="D7" s="47"/>
      <c r="E7" s="48"/>
      <c r="F7" s="12"/>
      <c r="G7" s="12"/>
      <c r="H7" s="12"/>
      <c r="I7" s="12"/>
      <c r="J7" s="12"/>
      <c r="K7" s="12"/>
    </row>
    <row r="8" spans="1:11" x14ac:dyDescent="0.25">
      <c r="A8" s="45" t="s">
        <v>24</v>
      </c>
      <c r="B8" s="46">
        <v>0.14351851851851852</v>
      </c>
      <c r="C8" s="46">
        <v>0.14516811854136516</v>
      </c>
      <c r="D8" s="47"/>
      <c r="E8" s="48"/>
      <c r="F8" s="12"/>
      <c r="G8" s="12"/>
      <c r="H8" s="12"/>
      <c r="I8" s="12"/>
      <c r="J8" s="12"/>
      <c r="K8" s="12"/>
    </row>
    <row r="9" spans="1:11" x14ac:dyDescent="0.25">
      <c r="A9" s="45" t="s">
        <v>25</v>
      </c>
      <c r="B9" s="46">
        <v>0.18055555555555555</v>
      </c>
      <c r="C9" s="46">
        <v>0.18506705786273198</v>
      </c>
      <c r="D9" s="47"/>
      <c r="E9" s="48"/>
      <c r="F9" s="12"/>
      <c r="G9" s="12"/>
      <c r="H9" s="12"/>
      <c r="I9" s="12"/>
      <c r="J9" s="12"/>
      <c r="K9" s="12"/>
    </row>
    <row r="10" spans="1:11" x14ac:dyDescent="0.25">
      <c r="A10" s="44" t="s">
        <v>2</v>
      </c>
      <c r="B10" s="50">
        <v>1</v>
      </c>
      <c r="C10" s="50">
        <v>1</v>
      </c>
      <c r="D10" s="47"/>
      <c r="E10" s="48"/>
      <c r="F10" s="12"/>
      <c r="G10" s="12"/>
      <c r="H10" s="12"/>
      <c r="I10" s="12"/>
      <c r="J10" s="12"/>
      <c r="K10" s="12"/>
    </row>
    <row r="11" spans="1:11" x14ac:dyDescent="0.25">
      <c r="A11" s="12" t="s">
        <v>15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</row>
    <row r="12" spans="1:11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</row>
    <row r="13" spans="1:11" x14ac:dyDescent="0.25">
      <c r="A13" s="12"/>
      <c r="B13" s="47"/>
      <c r="C13" s="12"/>
      <c r="D13" s="47"/>
      <c r="E13" s="12"/>
      <c r="F13" s="12"/>
      <c r="G13" s="12"/>
      <c r="H13" s="12"/>
      <c r="I13" s="12"/>
      <c r="J13" s="12"/>
      <c r="K13" s="12"/>
    </row>
    <row r="14" spans="1:11" x14ac:dyDescent="0.25">
      <c r="A14" s="75"/>
      <c r="B14" s="56"/>
      <c r="C14" s="12"/>
      <c r="D14" s="47"/>
      <c r="E14" s="12"/>
      <c r="F14" s="12"/>
      <c r="G14" s="12"/>
      <c r="H14" s="12"/>
      <c r="I14" s="12"/>
      <c r="J14" s="12"/>
      <c r="K14" s="12"/>
    </row>
    <row r="15" spans="1:11" x14ac:dyDescent="0.25">
      <c r="A15" s="75"/>
      <c r="B15" s="56"/>
      <c r="C15" s="12"/>
      <c r="D15" s="47"/>
      <c r="E15" s="12"/>
      <c r="F15" s="12"/>
      <c r="G15" s="12"/>
      <c r="H15" s="12"/>
      <c r="I15" s="12"/>
      <c r="J15" s="12"/>
      <c r="K15" s="12"/>
    </row>
    <row r="16" spans="1:11" x14ac:dyDescent="0.25">
      <c r="A16" s="75"/>
      <c r="B16" s="56"/>
      <c r="C16" s="12"/>
      <c r="D16" s="47"/>
      <c r="E16" s="12"/>
      <c r="F16" s="12"/>
      <c r="G16" s="12"/>
      <c r="H16" s="12"/>
      <c r="I16" s="12"/>
      <c r="J16" s="12"/>
      <c r="K16" s="12"/>
    </row>
    <row r="17" spans="1:11" x14ac:dyDescent="0.25">
      <c r="A17" s="75"/>
      <c r="B17" s="56"/>
      <c r="C17" s="12"/>
      <c r="D17" s="47"/>
      <c r="E17" s="12"/>
      <c r="F17" s="12"/>
      <c r="G17" s="12"/>
      <c r="H17" s="12"/>
      <c r="I17" s="12"/>
      <c r="J17" s="12"/>
      <c r="K17" s="12"/>
    </row>
    <row r="18" spans="1:11" x14ac:dyDescent="0.25">
      <c r="A18" s="75"/>
      <c r="B18" s="56"/>
      <c r="C18" s="12"/>
      <c r="D18" s="47"/>
      <c r="E18" s="12"/>
      <c r="F18" s="12"/>
      <c r="G18" s="12"/>
      <c r="H18" s="12"/>
      <c r="I18" s="12"/>
      <c r="J18" s="12"/>
      <c r="K18" s="12"/>
    </row>
    <row r="19" spans="1:11" x14ac:dyDescent="0.25">
      <c r="A19" s="75"/>
      <c r="B19" s="56"/>
      <c r="C19" s="12"/>
      <c r="D19" s="47"/>
      <c r="E19" s="12"/>
      <c r="F19" s="12"/>
      <c r="G19" s="12"/>
      <c r="H19" s="12"/>
      <c r="I19" s="12"/>
      <c r="J19" s="12"/>
      <c r="K19" s="12"/>
    </row>
    <row r="20" spans="1:11" x14ac:dyDescent="0.25">
      <c r="A20" s="75"/>
      <c r="B20" s="56"/>
      <c r="C20" s="12"/>
      <c r="D20" s="47"/>
      <c r="E20" s="12"/>
      <c r="F20" s="12"/>
      <c r="G20" s="12"/>
      <c r="H20" s="12"/>
      <c r="I20" s="12"/>
      <c r="J20" s="12"/>
      <c r="K20" s="12"/>
    </row>
    <row r="21" spans="1:11" x14ac:dyDescent="0.25">
      <c r="A21" s="75"/>
      <c r="B21" s="75"/>
      <c r="C21" s="12"/>
      <c r="D21" s="12"/>
      <c r="E21" s="12"/>
      <c r="F21" s="12"/>
      <c r="G21" s="12"/>
      <c r="H21" s="12"/>
      <c r="I21" s="12"/>
      <c r="J21" s="12"/>
      <c r="K21" s="12"/>
    </row>
    <row r="22" spans="1:11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</row>
  </sheetData>
  <mergeCells count="1">
    <mergeCell ref="A1:F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E2DE6-1834-4511-9D24-BA13A9E452D7}">
  <dimension ref="A1:K22"/>
  <sheetViews>
    <sheetView workbookViewId="0">
      <selection activeCell="F24" sqref="F24"/>
    </sheetView>
  </sheetViews>
  <sheetFormatPr defaultRowHeight="15" x14ac:dyDescent="0.25"/>
  <cols>
    <col min="1" max="1" width="17.7109375" customWidth="1"/>
    <col min="2" max="2" width="14.5703125" customWidth="1"/>
    <col min="3" max="3" width="11.42578125" customWidth="1"/>
    <col min="4" max="4" width="15.28515625" customWidth="1"/>
    <col min="5" max="5" width="12.5703125" customWidth="1"/>
    <col min="6" max="6" width="14.85546875" customWidth="1"/>
    <col min="7" max="7" width="12.85546875" customWidth="1"/>
    <col min="8" max="9" width="13" customWidth="1"/>
    <col min="10" max="10" width="15.140625" customWidth="1"/>
    <col min="11" max="11" width="16.7109375" customWidth="1"/>
  </cols>
  <sheetData>
    <row r="1" spans="1:11" x14ac:dyDescent="0.25">
      <c r="A1" s="7" t="s">
        <v>29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25">
      <c r="A2" s="72" t="s">
        <v>16</v>
      </c>
      <c r="B2" s="72" t="s">
        <v>8</v>
      </c>
      <c r="C2" s="72"/>
      <c r="D2" s="72" t="s">
        <v>9</v>
      </c>
      <c r="E2" s="72"/>
      <c r="F2" s="72" t="s">
        <v>10</v>
      </c>
      <c r="G2" s="72"/>
      <c r="H2" s="71" t="s">
        <v>27</v>
      </c>
      <c r="I2" s="71"/>
      <c r="J2" s="12"/>
      <c r="K2" s="12"/>
    </row>
    <row r="3" spans="1:11" ht="49.5" customHeight="1" x14ac:dyDescent="0.25">
      <c r="A3" s="72"/>
      <c r="B3" s="24" t="s">
        <v>13</v>
      </c>
      <c r="C3" s="24" t="s">
        <v>28</v>
      </c>
      <c r="D3" s="24" t="s">
        <v>13</v>
      </c>
      <c r="E3" s="24" t="s">
        <v>28</v>
      </c>
      <c r="F3" s="24" t="s">
        <v>13</v>
      </c>
      <c r="G3" s="24" t="s">
        <v>28</v>
      </c>
      <c r="H3" s="24" t="s">
        <v>13</v>
      </c>
      <c r="I3" s="24" t="s">
        <v>28</v>
      </c>
      <c r="J3" s="12"/>
      <c r="K3" s="12"/>
    </row>
    <row r="4" spans="1:11" x14ac:dyDescent="0.25">
      <c r="A4" s="76" t="s">
        <v>20</v>
      </c>
      <c r="B4" s="59">
        <v>7</v>
      </c>
      <c r="C4" s="59">
        <f t="shared" ref="C4:C10" si="0">B4*76000</f>
        <v>532000</v>
      </c>
      <c r="D4" s="59">
        <v>29</v>
      </c>
      <c r="E4" s="59">
        <v>2832342</v>
      </c>
      <c r="F4" s="59">
        <v>38</v>
      </c>
      <c r="G4" s="59">
        <v>8834995</v>
      </c>
      <c r="H4" s="59">
        <f t="shared" ref="H4:I10" si="1">D4+F4+B4</f>
        <v>74</v>
      </c>
      <c r="I4" s="60">
        <f t="shared" si="1"/>
        <v>12199337</v>
      </c>
      <c r="J4" s="12"/>
      <c r="K4" s="12"/>
    </row>
    <row r="5" spans="1:11" ht="47.25" customHeight="1" x14ac:dyDescent="0.25">
      <c r="A5" s="76" t="s">
        <v>19</v>
      </c>
      <c r="B5" s="59">
        <v>6</v>
      </c>
      <c r="C5" s="59">
        <f t="shared" si="0"/>
        <v>456000</v>
      </c>
      <c r="D5" s="59">
        <v>27</v>
      </c>
      <c r="E5" s="59">
        <v>2969349</v>
      </c>
      <c r="F5" s="59">
        <v>49</v>
      </c>
      <c r="G5" s="59">
        <v>11273196</v>
      </c>
      <c r="H5" s="59">
        <f t="shared" si="1"/>
        <v>82</v>
      </c>
      <c r="I5" s="60">
        <f t="shared" si="1"/>
        <v>14698545</v>
      </c>
      <c r="J5" s="12"/>
      <c r="K5" s="12"/>
    </row>
    <row r="6" spans="1:11" x14ac:dyDescent="0.25">
      <c r="A6" s="65" t="s">
        <v>21</v>
      </c>
      <c r="B6" s="37">
        <v>16</v>
      </c>
      <c r="C6" s="37">
        <f t="shared" si="0"/>
        <v>1216000</v>
      </c>
      <c r="D6" s="37">
        <v>29</v>
      </c>
      <c r="E6" s="37">
        <v>2871178</v>
      </c>
      <c r="F6" s="37">
        <v>32</v>
      </c>
      <c r="G6" s="37">
        <v>7413427</v>
      </c>
      <c r="H6" s="59">
        <f t="shared" si="1"/>
        <v>77</v>
      </c>
      <c r="I6" s="60">
        <f t="shared" si="1"/>
        <v>11500605</v>
      </c>
      <c r="J6" s="12"/>
      <c r="K6" s="12"/>
    </row>
    <row r="7" spans="1:11" x14ac:dyDescent="0.25">
      <c r="A7" s="65" t="s">
        <v>22</v>
      </c>
      <c r="B7" s="37">
        <v>2</v>
      </c>
      <c r="C7" s="37">
        <f t="shared" si="0"/>
        <v>152000</v>
      </c>
      <c r="D7" s="23">
        <v>10</v>
      </c>
      <c r="E7" s="37">
        <v>1104579</v>
      </c>
      <c r="F7" s="37">
        <v>20</v>
      </c>
      <c r="G7" s="37">
        <v>4688421</v>
      </c>
      <c r="H7" s="59">
        <f t="shared" si="1"/>
        <v>32</v>
      </c>
      <c r="I7" s="41">
        <f t="shared" si="1"/>
        <v>5945000</v>
      </c>
      <c r="J7" s="12"/>
      <c r="K7" s="12"/>
    </row>
    <row r="8" spans="1:11" ht="30" x14ac:dyDescent="0.25">
      <c r="A8" s="65" t="s">
        <v>23</v>
      </c>
      <c r="B8" s="37">
        <v>1</v>
      </c>
      <c r="C8" s="37">
        <f t="shared" si="0"/>
        <v>76000</v>
      </c>
      <c r="D8" s="37">
        <v>6</v>
      </c>
      <c r="E8" s="37">
        <v>613838</v>
      </c>
      <c r="F8" s="37">
        <v>20</v>
      </c>
      <c r="G8" s="37">
        <v>4137130</v>
      </c>
      <c r="H8" s="37">
        <f t="shared" si="1"/>
        <v>27</v>
      </c>
      <c r="I8" s="41">
        <f t="shared" si="1"/>
        <v>4826968</v>
      </c>
      <c r="J8" s="12"/>
      <c r="K8" s="12"/>
    </row>
    <row r="9" spans="1:11" x14ac:dyDescent="0.25">
      <c r="A9" s="65" t="s">
        <v>24</v>
      </c>
      <c r="B9" s="37">
        <v>3</v>
      </c>
      <c r="C9" s="37">
        <f t="shared" si="0"/>
        <v>228000</v>
      </c>
      <c r="D9" s="37">
        <v>23</v>
      </c>
      <c r="E9" s="37">
        <v>2304364</v>
      </c>
      <c r="F9" s="37">
        <v>36</v>
      </c>
      <c r="G9" s="37">
        <v>8125082</v>
      </c>
      <c r="H9" s="37">
        <f t="shared" si="1"/>
        <v>62</v>
      </c>
      <c r="I9" s="41">
        <f t="shared" si="1"/>
        <v>10657446</v>
      </c>
      <c r="J9" s="12"/>
      <c r="K9" s="12"/>
    </row>
    <row r="10" spans="1:11" ht="27.75" customHeight="1" x14ac:dyDescent="0.25">
      <c r="A10" s="65" t="s">
        <v>25</v>
      </c>
      <c r="B10" s="37">
        <v>10</v>
      </c>
      <c r="C10" s="37">
        <f t="shared" si="0"/>
        <v>760000</v>
      </c>
      <c r="D10" s="37">
        <v>17</v>
      </c>
      <c r="E10" s="37">
        <v>1696708</v>
      </c>
      <c r="F10" s="37">
        <v>51</v>
      </c>
      <c r="G10" s="37">
        <v>11129899</v>
      </c>
      <c r="H10" s="37">
        <f t="shared" si="1"/>
        <v>78</v>
      </c>
      <c r="I10" s="41">
        <f t="shared" si="1"/>
        <v>13586607</v>
      </c>
      <c r="J10" s="12"/>
      <c r="K10" s="12"/>
    </row>
    <row r="11" spans="1:11" x14ac:dyDescent="0.25">
      <c r="A11" s="42" t="s">
        <v>0</v>
      </c>
      <c r="B11" s="62">
        <f t="shared" ref="B11:I11" si="2">SUM(B4:B10)</f>
        <v>45</v>
      </c>
      <c r="C11" s="62">
        <f t="shared" si="2"/>
        <v>3420000</v>
      </c>
      <c r="D11" s="62">
        <f t="shared" si="2"/>
        <v>141</v>
      </c>
      <c r="E11" s="63">
        <f t="shared" si="2"/>
        <v>14392358</v>
      </c>
      <c r="F11" s="62">
        <f t="shared" si="2"/>
        <v>246</v>
      </c>
      <c r="G11" s="62">
        <f t="shared" si="2"/>
        <v>55602150</v>
      </c>
      <c r="H11" s="63">
        <f t="shared" si="2"/>
        <v>432</v>
      </c>
      <c r="I11" s="64">
        <f t="shared" si="2"/>
        <v>73414508</v>
      </c>
      <c r="J11" s="12"/>
      <c r="K11" s="12"/>
    </row>
    <row r="12" spans="1:11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</row>
    <row r="13" spans="1:11" x14ac:dyDescent="0.25">
      <c r="A13" s="12" t="s">
        <v>15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</row>
    <row r="15" spans="1:11" x14ac:dyDescent="0.25">
      <c r="A15" s="12"/>
      <c r="B15" s="56"/>
    </row>
    <row r="16" spans="1:11" x14ac:dyDescent="0.25">
      <c r="A16" s="12"/>
      <c r="B16" s="56"/>
    </row>
    <row r="17" spans="1:2" x14ac:dyDescent="0.25">
      <c r="A17" s="12"/>
      <c r="B17" s="56"/>
    </row>
    <row r="18" spans="1:2" x14ac:dyDescent="0.25">
      <c r="A18" s="12"/>
      <c r="B18" s="56"/>
    </row>
    <row r="19" spans="1:2" x14ac:dyDescent="0.25">
      <c r="A19" s="12"/>
      <c r="B19" s="56"/>
    </row>
    <row r="20" spans="1:2" x14ac:dyDescent="0.25">
      <c r="A20" s="12"/>
      <c r="B20" s="56"/>
    </row>
    <row r="21" spans="1:2" x14ac:dyDescent="0.25">
      <c r="A21" s="12"/>
      <c r="B21" s="56"/>
    </row>
    <row r="22" spans="1:2" x14ac:dyDescent="0.25">
      <c r="A22" s="12"/>
      <c r="B22" s="12"/>
    </row>
  </sheetData>
  <mergeCells count="5">
    <mergeCell ref="H2:I2"/>
    <mergeCell ref="B2:C2"/>
    <mergeCell ref="A2:A3"/>
    <mergeCell ref="D2:E2"/>
    <mergeCell ref="F2:G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43AB5-4664-48EC-9F8F-81672E607FA4}">
  <dimension ref="A1:G22"/>
  <sheetViews>
    <sheetView workbookViewId="0">
      <selection activeCell="K21" sqref="K21"/>
    </sheetView>
  </sheetViews>
  <sheetFormatPr defaultRowHeight="15" x14ac:dyDescent="0.25"/>
  <cols>
    <col min="1" max="1" width="53.28515625" customWidth="1"/>
    <col min="2" max="2" width="13.85546875" customWidth="1"/>
    <col min="3" max="3" width="16.140625" customWidth="1"/>
  </cols>
  <sheetData>
    <row r="1" spans="1:7" x14ac:dyDescent="0.25">
      <c r="A1" s="7" t="s">
        <v>30</v>
      </c>
      <c r="B1" s="7"/>
      <c r="C1" s="7"/>
      <c r="D1" s="7"/>
      <c r="E1" s="66"/>
      <c r="F1" s="12"/>
    </row>
    <row r="2" spans="1:7" s="20" customFormat="1" ht="30" customHeight="1" x14ac:dyDescent="0.25">
      <c r="A2" s="24" t="s">
        <v>47</v>
      </c>
      <c r="B2" s="24" t="s">
        <v>9</v>
      </c>
      <c r="C2" s="38" t="s">
        <v>5</v>
      </c>
      <c r="D2" s="24" t="s">
        <v>49</v>
      </c>
      <c r="E2" s="67"/>
      <c r="F2" s="25"/>
    </row>
    <row r="3" spans="1:7" x14ac:dyDescent="0.25">
      <c r="A3" s="65" t="s">
        <v>31</v>
      </c>
      <c r="B3" s="26">
        <v>17</v>
      </c>
      <c r="C3" s="26">
        <v>16</v>
      </c>
      <c r="D3" s="26">
        <v>33</v>
      </c>
      <c r="E3" s="12"/>
      <c r="F3" s="12"/>
      <c r="G3" s="19"/>
    </row>
    <row r="4" spans="1:7" x14ac:dyDescent="0.25">
      <c r="A4" s="65" t="s">
        <v>32</v>
      </c>
      <c r="B4" s="26">
        <v>6</v>
      </c>
      <c r="C4" s="26">
        <v>14</v>
      </c>
      <c r="D4" s="26">
        <v>20</v>
      </c>
      <c r="E4" s="12"/>
      <c r="F4" s="12"/>
    </row>
    <row r="5" spans="1:7" x14ac:dyDescent="0.25">
      <c r="A5" s="65" t="s">
        <v>33</v>
      </c>
      <c r="B5" s="26">
        <v>6</v>
      </c>
      <c r="C5" s="26">
        <v>8</v>
      </c>
      <c r="D5" s="26">
        <v>14</v>
      </c>
      <c r="E5" s="12"/>
      <c r="F5" s="12"/>
    </row>
    <row r="6" spans="1:7" x14ac:dyDescent="0.25">
      <c r="A6" s="65" t="s">
        <v>34</v>
      </c>
      <c r="B6" s="26">
        <v>10</v>
      </c>
      <c r="C6" s="26">
        <v>14</v>
      </c>
      <c r="D6" s="26">
        <v>24</v>
      </c>
      <c r="E6" s="12"/>
      <c r="F6" s="12"/>
    </row>
    <row r="7" spans="1:7" x14ac:dyDescent="0.25">
      <c r="A7" s="65" t="s">
        <v>35</v>
      </c>
      <c r="B7" s="26">
        <v>11</v>
      </c>
      <c r="C7" s="26">
        <v>19</v>
      </c>
      <c r="D7" s="26">
        <v>30</v>
      </c>
      <c r="E7" s="12"/>
      <c r="F7" s="12"/>
    </row>
    <row r="8" spans="1:7" x14ac:dyDescent="0.25">
      <c r="A8" s="65" t="s">
        <v>36</v>
      </c>
      <c r="B8" s="26">
        <v>6</v>
      </c>
      <c r="C8" s="26">
        <v>16</v>
      </c>
      <c r="D8" s="26">
        <v>22</v>
      </c>
      <c r="E8" s="12"/>
      <c r="F8" s="12"/>
    </row>
    <row r="9" spans="1:7" x14ac:dyDescent="0.25">
      <c r="A9" s="65" t="s">
        <v>37</v>
      </c>
      <c r="B9" s="26">
        <v>9</v>
      </c>
      <c r="C9" s="26">
        <v>10</v>
      </c>
      <c r="D9" s="26">
        <v>19</v>
      </c>
      <c r="E9" s="12"/>
      <c r="F9" s="12"/>
    </row>
    <row r="10" spans="1:7" x14ac:dyDescent="0.25">
      <c r="A10" s="65" t="s">
        <v>38</v>
      </c>
      <c r="B10" s="26">
        <v>8</v>
      </c>
      <c r="C10" s="26">
        <v>8</v>
      </c>
      <c r="D10" s="26">
        <v>16</v>
      </c>
      <c r="E10" s="12"/>
      <c r="F10" s="12"/>
    </row>
    <row r="11" spans="1:7" x14ac:dyDescent="0.25">
      <c r="A11" s="65" t="s">
        <v>39</v>
      </c>
      <c r="B11" s="26">
        <v>4</v>
      </c>
      <c r="C11" s="26">
        <v>9</v>
      </c>
      <c r="D11" s="26">
        <v>13</v>
      </c>
      <c r="E11" s="12"/>
      <c r="F11" s="12"/>
    </row>
    <row r="12" spans="1:7" ht="30" x14ac:dyDescent="0.25">
      <c r="A12" s="65" t="s">
        <v>40</v>
      </c>
      <c r="B12" s="26">
        <v>8</v>
      </c>
      <c r="C12" s="26">
        <v>5</v>
      </c>
      <c r="D12" s="26">
        <v>13</v>
      </c>
      <c r="E12" s="12"/>
      <c r="F12" s="12"/>
    </row>
    <row r="13" spans="1:7" x14ac:dyDescent="0.25">
      <c r="A13" s="65" t="s">
        <v>41</v>
      </c>
      <c r="B13" s="26">
        <v>10</v>
      </c>
      <c r="C13" s="26">
        <v>19</v>
      </c>
      <c r="D13" s="26">
        <v>29</v>
      </c>
      <c r="E13" s="12"/>
      <c r="F13" s="12"/>
    </row>
    <row r="14" spans="1:7" x14ac:dyDescent="0.25">
      <c r="A14" s="65" t="s">
        <v>42</v>
      </c>
      <c r="B14" s="26">
        <v>6</v>
      </c>
      <c r="C14" s="26">
        <v>21</v>
      </c>
      <c r="D14" s="26">
        <v>27</v>
      </c>
      <c r="E14" s="12"/>
      <c r="F14" s="12"/>
    </row>
    <row r="15" spans="1:7" x14ac:dyDescent="0.25">
      <c r="A15" s="65" t="s">
        <v>43</v>
      </c>
      <c r="B15" s="26">
        <v>23</v>
      </c>
      <c r="C15" s="26">
        <v>36</v>
      </c>
      <c r="D15" s="26">
        <v>59</v>
      </c>
      <c r="E15" s="12"/>
      <c r="F15" s="12"/>
    </row>
    <row r="16" spans="1:7" ht="30" x14ac:dyDescent="0.25">
      <c r="A16" s="65" t="s">
        <v>44</v>
      </c>
      <c r="B16" s="26">
        <v>7</v>
      </c>
      <c r="C16" s="26">
        <v>20</v>
      </c>
      <c r="D16" s="26">
        <v>27</v>
      </c>
      <c r="E16" s="12"/>
      <c r="F16" s="12"/>
    </row>
    <row r="17" spans="1:6" x14ac:dyDescent="0.25">
      <c r="A17" s="65" t="s">
        <v>45</v>
      </c>
      <c r="B17" s="26">
        <v>4</v>
      </c>
      <c r="C17" s="26">
        <v>16</v>
      </c>
      <c r="D17" s="26">
        <v>20</v>
      </c>
      <c r="E17" s="12"/>
      <c r="F17" s="12"/>
    </row>
    <row r="18" spans="1:6" x14ac:dyDescent="0.25">
      <c r="A18" s="65" t="s">
        <v>46</v>
      </c>
      <c r="B18" s="26">
        <v>6</v>
      </c>
      <c r="C18" s="26">
        <v>15</v>
      </c>
      <c r="D18" s="26">
        <v>21</v>
      </c>
      <c r="E18" s="12"/>
      <c r="F18" s="12"/>
    </row>
    <row r="19" spans="1:6" x14ac:dyDescent="0.25">
      <c r="A19" s="65" t="s">
        <v>48</v>
      </c>
      <c r="B19" s="26"/>
      <c r="C19" s="26"/>
      <c r="D19" s="26">
        <v>45</v>
      </c>
      <c r="E19" s="12"/>
      <c r="F19" s="12"/>
    </row>
    <row r="20" spans="1:6" x14ac:dyDescent="0.25">
      <c r="A20" s="39" t="s">
        <v>2</v>
      </c>
      <c r="B20" s="40">
        <f>SUM(B3:B19)</f>
        <v>141</v>
      </c>
      <c r="C20" s="40">
        <f>SUM(C3:C19)</f>
        <v>246</v>
      </c>
      <c r="D20" s="40">
        <f>SUM(D3:D19)</f>
        <v>432</v>
      </c>
      <c r="E20" s="12"/>
      <c r="F20" s="12"/>
    </row>
    <row r="21" spans="1:6" x14ac:dyDescent="0.25">
      <c r="A21" s="12"/>
      <c r="B21" s="12"/>
      <c r="C21" s="12"/>
      <c r="D21" s="12"/>
      <c r="E21" s="12"/>
      <c r="F21" s="12"/>
    </row>
    <row r="22" spans="1:6" x14ac:dyDescent="0.25">
      <c r="A22" s="12"/>
      <c r="B22" s="12"/>
      <c r="C22" s="12"/>
      <c r="D22" s="12"/>
      <c r="E22" s="12"/>
      <c r="F22" s="1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AA78D-6BB2-4D2C-9F59-97E91719A7C1}">
  <dimension ref="A1:E17"/>
  <sheetViews>
    <sheetView tabSelected="1" workbookViewId="0">
      <selection sqref="A1:E17"/>
    </sheetView>
  </sheetViews>
  <sheetFormatPr defaultRowHeight="15" x14ac:dyDescent="0.25"/>
  <cols>
    <col min="1" max="1" width="47" customWidth="1"/>
    <col min="2" max="2" width="24.7109375" customWidth="1"/>
    <col min="3" max="3" width="24" customWidth="1"/>
    <col min="4" max="4" width="24.42578125" customWidth="1"/>
    <col min="5" max="5" width="26.140625" bestFit="1" customWidth="1"/>
  </cols>
  <sheetData>
    <row r="1" spans="1:5" x14ac:dyDescent="0.25">
      <c r="A1" s="7" t="s">
        <v>50</v>
      </c>
      <c r="B1" s="7"/>
      <c r="C1" s="7"/>
      <c r="D1" s="12"/>
      <c r="E1" s="12"/>
    </row>
    <row r="2" spans="1:5" x14ac:dyDescent="0.25">
      <c r="A2" s="73" t="s">
        <v>51</v>
      </c>
      <c r="B2" s="57" t="s">
        <v>52</v>
      </c>
      <c r="C2" s="57" t="s">
        <v>9</v>
      </c>
      <c r="D2" s="57" t="s">
        <v>10</v>
      </c>
      <c r="E2" s="58" t="s">
        <v>53</v>
      </c>
    </row>
    <row r="3" spans="1:5" x14ac:dyDescent="0.25">
      <c r="A3" s="73"/>
      <c r="B3" s="51" t="s">
        <v>13</v>
      </c>
      <c r="C3" s="51" t="s">
        <v>13</v>
      </c>
      <c r="D3" s="51" t="s">
        <v>13</v>
      </c>
      <c r="E3" s="51" t="s">
        <v>1</v>
      </c>
    </row>
    <row r="4" spans="1:5" x14ac:dyDescent="0.25">
      <c r="A4" s="52" t="s">
        <v>54</v>
      </c>
      <c r="B4" s="53">
        <v>18</v>
      </c>
      <c r="C4" s="53">
        <v>66</v>
      </c>
      <c r="D4" s="53">
        <v>122</v>
      </c>
      <c r="E4" s="53">
        <f>SUM(B4:D4)</f>
        <v>206</v>
      </c>
    </row>
    <row r="5" spans="1:5" x14ac:dyDescent="0.25">
      <c r="A5" s="52" t="s">
        <v>55</v>
      </c>
      <c r="B5" s="53">
        <v>14</v>
      </c>
      <c r="C5" s="53">
        <v>35</v>
      </c>
      <c r="D5" s="53">
        <v>57</v>
      </c>
      <c r="E5" s="53">
        <f t="shared" ref="E5:E16" si="0">SUM(B5:D5)</f>
        <v>106</v>
      </c>
    </row>
    <row r="6" spans="1:5" x14ac:dyDescent="0.25">
      <c r="A6" s="52" t="s">
        <v>56</v>
      </c>
      <c r="B6" s="53">
        <v>2</v>
      </c>
      <c r="C6" s="53">
        <v>17</v>
      </c>
      <c r="D6" s="53">
        <v>28</v>
      </c>
      <c r="E6" s="53">
        <f t="shared" si="0"/>
        <v>47</v>
      </c>
    </row>
    <row r="7" spans="1:5" x14ac:dyDescent="0.25">
      <c r="A7" s="52" t="s">
        <v>57</v>
      </c>
      <c r="B7" s="53">
        <v>5</v>
      </c>
      <c r="C7" s="53">
        <v>10</v>
      </c>
      <c r="D7" s="53">
        <v>15</v>
      </c>
      <c r="E7" s="53">
        <f t="shared" si="0"/>
        <v>30</v>
      </c>
    </row>
    <row r="8" spans="1:5" x14ac:dyDescent="0.25">
      <c r="A8" s="52" t="s">
        <v>58</v>
      </c>
      <c r="B8" s="53">
        <v>5</v>
      </c>
      <c r="C8" s="53">
        <v>3</v>
      </c>
      <c r="D8" s="53">
        <v>10</v>
      </c>
      <c r="E8" s="53">
        <f t="shared" si="0"/>
        <v>18</v>
      </c>
    </row>
    <row r="9" spans="1:5" x14ac:dyDescent="0.25">
      <c r="A9" s="52" t="s">
        <v>59</v>
      </c>
      <c r="B9" s="54">
        <v>1</v>
      </c>
      <c r="C9" s="54">
        <v>2</v>
      </c>
      <c r="D9" s="53">
        <v>3</v>
      </c>
      <c r="E9" s="53">
        <f t="shared" si="0"/>
        <v>6</v>
      </c>
    </row>
    <row r="10" spans="1:5" x14ac:dyDescent="0.25">
      <c r="A10" s="52" t="s">
        <v>4</v>
      </c>
      <c r="B10" s="53"/>
      <c r="C10" s="53">
        <v>1</v>
      </c>
      <c r="D10" s="53">
        <v>3</v>
      </c>
      <c r="E10" s="53">
        <f t="shared" si="0"/>
        <v>4</v>
      </c>
    </row>
    <row r="11" spans="1:5" x14ac:dyDescent="0.25">
      <c r="A11" s="52" t="s">
        <v>60</v>
      </c>
      <c r="B11" s="53"/>
      <c r="C11" s="53">
        <v>1</v>
      </c>
      <c r="D11" s="53">
        <v>3</v>
      </c>
      <c r="E11" s="53">
        <f t="shared" si="0"/>
        <v>4</v>
      </c>
    </row>
    <row r="12" spans="1:5" x14ac:dyDescent="0.25">
      <c r="A12" s="52" t="s">
        <v>61</v>
      </c>
      <c r="B12" s="54"/>
      <c r="C12" s="53">
        <v>2</v>
      </c>
      <c r="D12" s="53">
        <v>1</v>
      </c>
      <c r="E12" s="53">
        <f t="shared" si="0"/>
        <v>3</v>
      </c>
    </row>
    <row r="13" spans="1:5" x14ac:dyDescent="0.25">
      <c r="A13" s="52" t="s">
        <v>62</v>
      </c>
      <c r="B13" s="53"/>
      <c r="C13" s="53">
        <v>2</v>
      </c>
      <c r="D13" s="53"/>
      <c r="E13" s="53">
        <f t="shared" si="0"/>
        <v>2</v>
      </c>
    </row>
    <row r="14" spans="1:5" x14ac:dyDescent="0.25">
      <c r="A14" s="52" t="s">
        <v>6</v>
      </c>
      <c r="B14" s="53"/>
      <c r="C14" s="53">
        <v>2</v>
      </c>
      <c r="D14" s="53"/>
      <c r="E14" s="53">
        <f t="shared" si="0"/>
        <v>2</v>
      </c>
    </row>
    <row r="15" spans="1:5" x14ac:dyDescent="0.25">
      <c r="A15" s="52" t="s">
        <v>63</v>
      </c>
      <c r="B15" s="53"/>
      <c r="C15" s="53"/>
      <c r="D15" s="53">
        <v>2</v>
      </c>
      <c r="E15" s="53">
        <f t="shared" si="0"/>
        <v>2</v>
      </c>
    </row>
    <row r="16" spans="1:5" x14ac:dyDescent="0.25">
      <c r="A16" s="52" t="s">
        <v>7</v>
      </c>
      <c r="B16" s="53"/>
      <c r="C16" s="53"/>
      <c r="D16" s="53">
        <v>2</v>
      </c>
      <c r="E16" s="53">
        <f t="shared" si="0"/>
        <v>2</v>
      </c>
    </row>
    <row r="17" spans="1:5" x14ac:dyDescent="0.25">
      <c r="A17" s="51" t="s">
        <v>0</v>
      </c>
      <c r="B17" s="55">
        <f>SUM(B4:B16)</f>
        <v>45</v>
      </c>
      <c r="C17" s="55">
        <f>SUM(C4:C16)</f>
        <v>141</v>
      </c>
      <c r="D17" s="55">
        <f>SUM(D4:D16)</f>
        <v>246</v>
      </c>
      <c r="E17" s="55">
        <f>SUM(E4:E16)</f>
        <v>432</v>
      </c>
    </row>
  </sheetData>
  <mergeCells count="1">
    <mergeCell ref="A2:A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Töölehed</vt:lpstr>
      </vt:variant>
      <vt:variant>
        <vt:i4>5</vt:i4>
      </vt:variant>
      <vt:variant>
        <vt:lpstr>Nimega vahemikud</vt:lpstr>
      </vt:variant>
      <vt:variant>
        <vt:i4>2</vt:i4>
      </vt:variant>
    </vt:vector>
  </HeadingPairs>
  <TitlesOfParts>
    <vt:vector size="7" baseType="lpstr">
      <vt:lpstr>Joonis 1</vt:lpstr>
      <vt:lpstr>Joonis 2 </vt:lpstr>
      <vt:lpstr>Table 1</vt:lpstr>
      <vt:lpstr>Table 2</vt:lpstr>
      <vt:lpstr>Table 3</vt:lpstr>
      <vt:lpstr>'Joonis 1'!_ftn1</vt:lpstr>
      <vt:lpstr>'Joonis 1'!_ftnref1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Priit Tuvike</dc:creator>
  <cp:lastModifiedBy>Helen Post</cp:lastModifiedBy>
  <dcterms:created xsi:type="dcterms:W3CDTF">2021-06-02T07:08:29Z</dcterms:created>
  <dcterms:modified xsi:type="dcterms:W3CDTF">2025-06-02T06:22:35Z</dcterms:modified>
</cp:coreProperties>
</file>